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c82ed552962fc2/Desktop/"/>
    </mc:Choice>
  </mc:AlternateContent>
  <xr:revisionPtr revIDLastSave="0" documentId="8_{567EF6DF-CD9F-4FBC-A6C2-36831A689B04}" xr6:coauthVersionLast="47" xr6:coauthVersionMax="47" xr10:uidLastSave="{00000000-0000-0000-0000-000000000000}"/>
  <bookViews>
    <workbookView xWindow="-120" yWindow="-120" windowWidth="20730" windowHeight="11160" xr2:uid="{D5DD03D1-772B-49E3-AB5D-CE96830BF697}"/>
  </bookViews>
  <sheets>
    <sheet name="Expectations" sheetId="2" r:id="rId1"/>
  </sheets>
  <externalReferences>
    <externalReference r:id="rId2"/>
  </externalReferences>
  <definedNames>
    <definedName name="Month_LU">[1]LISTS!$M$2:$M$13</definedName>
    <definedName name="Sales_Table">'[1]DSR Input'!$D$2:$N$1697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2" l="1"/>
  <c r="R4" i="2"/>
  <c r="S4" i="2"/>
  <c r="T4" i="2"/>
  <c r="U4" i="2"/>
  <c r="V4" i="2"/>
  <c r="J5" i="2"/>
  <c r="R5" i="2"/>
  <c r="S5" i="2"/>
  <c r="T5" i="2"/>
  <c r="U5" i="2"/>
  <c r="V5" i="2"/>
  <c r="J6" i="2"/>
  <c r="R6" i="2"/>
  <c r="S6" i="2"/>
  <c r="T6" i="2"/>
  <c r="U6" i="2"/>
  <c r="V6" i="2"/>
  <c r="J7" i="2"/>
  <c r="R7" i="2"/>
  <c r="S7" i="2"/>
  <c r="T7" i="2"/>
  <c r="U7" i="2"/>
  <c r="V7" i="2"/>
  <c r="J8" i="2"/>
  <c r="R8" i="2"/>
  <c r="S8" i="2"/>
  <c r="T8" i="2"/>
  <c r="U8" i="2"/>
  <c r="V8" i="2"/>
  <c r="J9" i="2"/>
  <c r="R9" i="2"/>
  <c r="S9" i="2"/>
  <c r="T9" i="2"/>
  <c r="U9" i="2"/>
  <c r="V9" i="2"/>
  <c r="J10" i="2"/>
  <c r="R10" i="2"/>
  <c r="S10" i="2"/>
  <c r="T10" i="2"/>
  <c r="U10" i="2"/>
  <c r="V10" i="2"/>
  <c r="J11" i="2"/>
  <c r="R11" i="2"/>
  <c r="S11" i="2"/>
  <c r="T11" i="2"/>
  <c r="U11" i="2"/>
  <c r="V11" i="2"/>
  <c r="J12" i="2"/>
  <c r="R12" i="2"/>
  <c r="S12" i="2"/>
  <c r="T12" i="2"/>
  <c r="U12" i="2"/>
  <c r="V12" i="2"/>
  <c r="J13" i="2"/>
  <c r="R13" i="2"/>
  <c r="S13" i="2"/>
  <c r="T13" i="2"/>
  <c r="U13" i="2"/>
  <c r="V13" i="2"/>
  <c r="J14" i="2"/>
  <c r="R14" i="2"/>
  <c r="S14" i="2"/>
  <c r="T14" i="2"/>
  <c r="T16" i="2" s="1"/>
  <c r="D25" i="2" s="1"/>
  <c r="U14" i="2"/>
  <c r="V14" i="2"/>
  <c r="J15" i="2"/>
  <c r="R15" i="2"/>
  <c r="S15" i="2"/>
  <c r="T15" i="2"/>
  <c r="U15" i="2"/>
  <c r="V15" i="2"/>
  <c r="C16" i="2"/>
  <c r="D16" i="2"/>
  <c r="E16" i="2"/>
  <c r="F16" i="2"/>
  <c r="S16" i="2"/>
  <c r="U16" i="2"/>
  <c r="C24" i="2"/>
  <c r="D24" i="2"/>
  <c r="E24" i="2"/>
  <c r="K24" i="2"/>
  <c r="L24" i="2"/>
  <c r="M24" i="2"/>
  <c r="N24" i="2"/>
  <c r="C25" i="2"/>
  <c r="E25" i="2"/>
  <c r="K25" i="2"/>
  <c r="L25" i="2"/>
  <c r="M25" i="2"/>
  <c r="N25" i="2"/>
  <c r="C26" i="2"/>
  <c r="D26" i="2"/>
  <c r="E26" i="2"/>
  <c r="K26" i="2"/>
  <c r="L26" i="2"/>
  <c r="M26" i="2"/>
  <c r="N26" i="2"/>
  <c r="K33" i="2"/>
  <c r="K34" i="2"/>
  <c r="K35" i="2"/>
  <c r="K36" i="2"/>
  <c r="K37" i="2"/>
  <c r="K38" i="2"/>
  <c r="K39" i="2"/>
  <c r="K40" i="2"/>
  <c r="K41" i="2"/>
  <c r="K42" i="2"/>
  <c r="K45" i="2" s="1"/>
  <c r="K43" i="2"/>
  <c r="K44" i="2"/>
  <c r="C45" i="2"/>
  <c r="D45" i="2"/>
  <c r="E45" i="2"/>
  <c r="F45" i="2"/>
  <c r="V16" i="2" l="1"/>
  <c r="L34" i="2" s="1"/>
  <c r="L44" i="2" l="1"/>
  <c r="M44" i="2" s="1"/>
  <c r="N44" i="2" s="1"/>
  <c r="L36" i="2"/>
  <c r="M36" i="2" s="1"/>
  <c r="N36" i="2" s="1"/>
  <c r="F25" i="2"/>
  <c r="F26" i="2" s="1"/>
  <c r="L38" i="2"/>
  <c r="M38" i="2" s="1"/>
  <c r="N38" i="2" s="1"/>
  <c r="L43" i="2"/>
  <c r="M43" i="2" s="1"/>
  <c r="N43" i="2" s="1"/>
  <c r="L37" i="2"/>
  <c r="L33" i="2"/>
  <c r="L41" i="2"/>
  <c r="M41" i="2" s="1"/>
  <c r="N41" i="2" s="1"/>
  <c r="L42" i="2"/>
  <c r="M42" i="2" s="1"/>
  <c r="L35" i="2"/>
  <c r="M35" i="2" s="1"/>
  <c r="F24" i="2"/>
  <c r="L39" i="2"/>
  <c r="M39" i="2" s="1"/>
  <c r="N39" i="2" s="1"/>
  <c r="L40" i="2"/>
  <c r="M40" i="2" s="1"/>
  <c r="N40" i="2" s="1"/>
  <c r="M37" i="2"/>
  <c r="N37" i="2" s="1"/>
  <c r="M34" i="2"/>
  <c r="N34" i="2" s="1"/>
  <c r="N42" i="2" l="1"/>
  <c r="N35" i="2"/>
  <c r="M33" i="2"/>
  <c r="N33" i="2" s="1"/>
  <c r="L45" i="2"/>
  <c r="N45" i="2" l="1"/>
  <c r="M45" i="2"/>
</calcChain>
</file>

<file path=xl/sharedStrings.xml><?xml version="1.0" encoding="utf-8"?>
<sst xmlns="http://schemas.openxmlformats.org/spreadsheetml/2006/main" count="101" uniqueCount="62">
  <si>
    <t>TOTAL</t>
  </si>
  <si>
    <t>DECEMBER</t>
  </si>
  <si>
    <t>DEC</t>
  </si>
  <si>
    <t>NOVEMBER</t>
  </si>
  <si>
    <t>NOV</t>
  </si>
  <si>
    <t>OCTOBER</t>
  </si>
  <si>
    <t>OCT</t>
  </si>
  <si>
    <t>SEPTEMBER</t>
  </si>
  <si>
    <t>SEP</t>
  </si>
  <si>
    <t>AUGUST</t>
  </si>
  <si>
    <t>AUG</t>
  </si>
  <si>
    <t>JULY</t>
  </si>
  <si>
    <t>JUL</t>
  </si>
  <si>
    <t>JUNE</t>
  </si>
  <si>
    <t>JUN</t>
  </si>
  <si>
    <t>MAY</t>
  </si>
  <si>
    <t>APRIL</t>
  </si>
  <si>
    <t>APR</t>
  </si>
  <si>
    <t>MARCH</t>
  </si>
  <si>
    <t>MAR</t>
  </si>
  <si>
    <t>FEBRUARY</t>
  </si>
  <si>
    <t>FEB</t>
  </si>
  <si>
    <t>JANUARY</t>
  </si>
  <si>
    <t>JAN</t>
  </si>
  <si>
    <t>Finance Net</t>
  </si>
  <si>
    <t>Chargebacks</t>
  </si>
  <si>
    <t>Finance Gross</t>
  </si>
  <si>
    <t>Sales Revenue</t>
  </si>
  <si>
    <t>Month</t>
  </si>
  <si>
    <t>Goal</t>
  </si>
  <si>
    <t>RDS Avg</t>
  </si>
  <si>
    <t>Last Year</t>
  </si>
  <si>
    <t>Current Year</t>
  </si>
  <si>
    <t>REVENUE</t>
  </si>
  <si>
    <t>UNIT SALES</t>
  </si>
  <si>
    <t>P&amp;F / ASP (%)</t>
  </si>
  <si>
    <t>NET PVR %</t>
  </si>
  <si>
    <t>ESC / ASP (%)</t>
  </si>
  <si>
    <t>Net PVR</t>
  </si>
  <si>
    <t>Reserve / ASP (%)</t>
  </si>
  <si>
    <t>Gross PVR %</t>
  </si>
  <si>
    <t>Average Sales Price</t>
  </si>
  <si>
    <t>Chargeback %</t>
  </si>
  <si>
    <t>AVERAGE SALES PRICE</t>
  </si>
  <si>
    <t>CHARGEBACKS / PVR</t>
  </si>
  <si>
    <t>PRODUCT INDEX</t>
  </si>
  <si>
    <t>Mercury</t>
  </si>
  <si>
    <t>RV Life</t>
  </si>
  <si>
    <t>Windshield</t>
  </si>
  <si>
    <t>GPS</t>
  </si>
  <si>
    <t>Theft</t>
  </si>
  <si>
    <t>Roadside</t>
  </si>
  <si>
    <t>Monster Seal</t>
  </si>
  <si>
    <t>Tire</t>
  </si>
  <si>
    <t>Gap</t>
  </si>
  <si>
    <t>P&amp;F</t>
  </si>
  <si>
    <t>ESC</t>
  </si>
  <si>
    <t>Reserve</t>
  </si>
  <si>
    <t>Products</t>
  </si>
  <si>
    <t>PVR</t>
  </si>
  <si>
    <t>MARGIN</t>
  </si>
  <si>
    <t>PENETRATION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</si>
</sst>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6" formatCode="&quot;$&quot;#,##0_);[Red]\(&quot;$&quot;#,##0\)"/>
    <numFmt numFmtId="164" formatCode="&quot;$&quot;#,##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name val="Arial"/>
      <family val="2"/>
    </font>
    <font>
      <b/>
      <sz val="12"/>
      <color theme="0"/>
      <name val="Calibri"/>
      <family val="2"/>
    </font>
    <font>
      <b/>
      <sz val="11"/>
      <color theme="1"/>
      <name val="Calibri"/>
      <family val="2"/>
    </font>
    <font>
      <b/>
      <sz val="13"/>
      <color theme="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26722"/>
        <bgColor rgb="FFF26722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36720"/>
        <bgColor rgb="FFF36720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/>
    <xf numFmtId="0" fontId="2" fillId="2" borderId="0" xfId="1" applyFont="1" applyFill="1"/>
    <xf numFmtId="0" fontId="3" fillId="0" borderId="0" xfId="1" applyFont="1"/>
    <xf numFmtId="164" fontId="4" fillId="3" borderId="1" xfId="1" applyNumberFormat="1" applyFont="1" applyFill="1" applyBorder="1" applyAlignment="1">
      <alignment horizontal="center"/>
    </xf>
    <xf numFmtId="5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 applyAlignment="1">
      <alignment horizontal="center"/>
    </xf>
    <xf numFmtId="3" fontId="4" fillId="3" borderId="1" xfId="1" applyNumberFormat="1" applyFont="1" applyFill="1" applyBorder="1" applyAlignment="1">
      <alignment horizontal="center"/>
    </xf>
    <xf numFmtId="6" fontId="5" fillId="2" borderId="0" xfId="1" applyNumberFormat="1" applyFont="1" applyFill="1" applyAlignment="1">
      <alignment horizontal="center"/>
    </xf>
    <xf numFmtId="5" fontId="2" fillId="4" borderId="1" xfId="1" applyNumberFormat="1" applyFont="1" applyFill="1" applyBorder="1" applyAlignment="1">
      <alignment horizontal="center"/>
    </xf>
    <xf numFmtId="164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4" borderId="1" xfId="1" applyNumberFormat="1" applyFont="1" applyFill="1" applyBorder="1" applyAlignment="1">
      <alignment horizontal="center"/>
    </xf>
    <xf numFmtId="5" fontId="2" fillId="5" borderId="1" xfId="1" applyNumberFormat="1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2" fillId="5" borderId="1" xfId="1" applyFont="1" applyFill="1" applyBorder="1" applyAlignment="1">
      <alignment horizontal="center"/>
    </xf>
    <xf numFmtId="3" fontId="2" fillId="5" borderId="1" xfId="1" applyNumberFormat="1" applyFont="1" applyFill="1" applyBorder="1" applyAlignment="1">
      <alignment horizontal="center"/>
    </xf>
    <xf numFmtId="0" fontId="4" fillId="2" borderId="0" xfId="1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2" borderId="0" xfId="1" applyFont="1" applyFill="1" applyAlignment="1">
      <alignment horizontal="center" wrapText="1"/>
    </xf>
    <xf numFmtId="0" fontId="7" fillId="0" borderId="2" xfId="1" applyFont="1" applyBorder="1"/>
    <xf numFmtId="0" fontId="7" fillId="0" borderId="3" xfId="1" applyFont="1" applyBorder="1"/>
    <xf numFmtId="0" fontId="8" fillId="3" borderId="4" xfId="1" applyFont="1" applyFill="1" applyBorder="1" applyAlignment="1">
      <alignment horizontal="left"/>
    </xf>
    <xf numFmtId="0" fontId="9" fillId="2" borderId="0" xfId="1" applyFont="1" applyFill="1" applyAlignment="1">
      <alignment horizontal="center"/>
    </xf>
    <xf numFmtId="6" fontId="2" fillId="2" borderId="0" xfId="1" applyNumberFormat="1" applyFont="1" applyFill="1" applyAlignment="1">
      <alignment horizontal="center"/>
    </xf>
    <xf numFmtId="0" fontId="4" fillId="2" borderId="0" xfId="1" applyFont="1" applyFill="1" applyAlignment="1">
      <alignment horizontal="left"/>
    </xf>
    <xf numFmtId="0" fontId="8" fillId="2" borderId="0" xfId="1" applyFont="1" applyFill="1" applyAlignment="1">
      <alignment horizontal="left"/>
    </xf>
    <xf numFmtId="165" fontId="2" fillId="4" borderId="1" xfId="1" applyNumberFormat="1" applyFont="1" applyFill="1" applyBorder="1" applyAlignment="1">
      <alignment horizontal="center"/>
    </xf>
    <xf numFmtId="0" fontId="2" fillId="4" borderId="1" xfId="1" applyFont="1" applyFill="1" applyBorder="1"/>
    <xf numFmtId="165" fontId="4" fillId="3" borderId="1" xfId="1" applyNumberFormat="1" applyFont="1" applyFill="1" applyBorder="1" applyAlignment="1">
      <alignment horizontal="center"/>
    </xf>
    <xf numFmtId="0" fontId="4" fillId="3" borderId="1" xfId="1" applyFont="1" applyFill="1" applyBorder="1"/>
    <xf numFmtId="165" fontId="2" fillId="5" borderId="1" xfId="1" applyNumberFormat="1" applyFont="1" applyFill="1" applyBorder="1" applyAlignment="1">
      <alignment horizontal="center"/>
    </xf>
    <xf numFmtId="0" fontId="2" fillId="5" borderId="1" xfId="1" applyFont="1" applyFill="1" applyBorder="1"/>
    <xf numFmtId="165" fontId="2" fillId="0" borderId="0" xfId="1" applyNumberFormat="1" applyFont="1" applyAlignment="1">
      <alignment horizontal="center"/>
    </xf>
    <xf numFmtId="6" fontId="3" fillId="3" borderId="1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2" borderId="1" xfId="1" applyFont="1" applyFill="1" applyBorder="1"/>
    <xf numFmtId="0" fontId="8" fillId="0" borderId="0" xfId="1" applyFont="1"/>
    <xf numFmtId="0" fontId="10" fillId="0" borderId="0" xfId="1" applyFont="1"/>
    <xf numFmtId="0" fontId="10" fillId="2" borderId="0" xfId="1" applyFont="1" applyFill="1"/>
    <xf numFmtId="0" fontId="2" fillId="6" borderId="0" xfId="1" applyFont="1" applyFill="1"/>
    <xf numFmtId="0" fontId="2" fillId="3" borderId="1" xfId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0" fontId="2" fillId="3" borderId="1" xfId="1" applyFont="1" applyFill="1" applyBorder="1"/>
    <xf numFmtId="2" fontId="4" fillId="3" borderId="1" xfId="1" applyNumberFormat="1" applyFont="1" applyFill="1" applyBorder="1" applyAlignment="1">
      <alignment horizontal="center"/>
    </xf>
    <xf numFmtId="0" fontId="4" fillId="2" borderId="0" xfId="1" applyFont="1" applyFill="1"/>
    <xf numFmtId="0" fontId="2" fillId="4" borderId="1" xfId="1" applyFont="1" applyFill="1" applyBorder="1" applyAlignment="1">
      <alignment horizontal="left"/>
    </xf>
    <xf numFmtId="9" fontId="3" fillId="3" borderId="1" xfId="1" applyNumberFormat="1" applyFont="1" applyFill="1" applyBorder="1" applyAlignment="1">
      <alignment horizontal="center"/>
    </xf>
    <xf numFmtId="9" fontId="2" fillId="4" borderId="1" xfId="1" applyNumberFormat="1" applyFont="1" applyFill="1" applyBorder="1" applyAlignment="1">
      <alignment horizontal="center"/>
    </xf>
    <xf numFmtId="0" fontId="3" fillId="7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9" fontId="2" fillId="5" borderId="1" xfId="1" applyNumberFormat="1" applyFont="1" applyFill="1" applyBorder="1" applyAlignment="1">
      <alignment horizontal="center"/>
    </xf>
    <xf numFmtId="0" fontId="4" fillId="2" borderId="1" xfId="1" applyFont="1" applyFill="1" applyBorder="1"/>
    <xf numFmtId="0" fontId="8" fillId="2" borderId="0" xfId="1" applyFont="1" applyFill="1" applyAlignment="1">
      <alignment horizontal="center"/>
    </xf>
  </cellXfs>
  <cellStyles count="2">
    <cellStyle name="Normal" xfId="0" builtinId="0"/>
    <cellStyle name="Normal 2" xfId="1" xr:uid="{E40ABBC1-942C-448A-8534-09960573FC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c82ed552962fc2/Documents/Finance%20Tracker%20Cookeville%20May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Picture Sendout"/>
      <sheetName val="Summary"/>
      <sheetName val="Deal Recap"/>
      <sheetName val="DSR Input"/>
      <sheetName val="F&amp;I Input"/>
      <sheetName val="Month Summary"/>
      <sheetName val="YTD Summaries (In Process)"/>
      <sheetName val="Recipe Aggregator"/>
      <sheetName val="Recipe Pivot"/>
      <sheetName val="LISTS"/>
      <sheetName val="Chargebacks"/>
      <sheetName val="Chargeback Breakdown"/>
      <sheetName val="F&amp;I Scoreboard"/>
      <sheetName val="Reporting"/>
    </sheetNames>
    <sheetDataSet>
      <sheetData sheetId="0"/>
      <sheetData sheetId="1"/>
      <sheetData sheetId="2"/>
      <sheetData sheetId="3">
        <row r="2">
          <cell r="D2" t="str">
            <v>Date Received</v>
          </cell>
          <cell r="E2" t="str">
            <v>Deal #</v>
          </cell>
          <cell r="F2" t="str">
            <v>Stock #</v>
          </cell>
          <cell r="G2" t="str">
            <v>Designation</v>
          </cell>
          <cell r="H2" t="str">
            <v>Class</v>
          </cell>
          <cell r="I2" t="str">
            <v>Net Offer</v>
          </cell>
          <cell r="J2" t="str">
            <v>Sales 1</v>
          </cell>
          <cell r="K2" t="str">
            <v>Sales 2</v>
          </cell>
          <cell r="L2" t="str">
            <v>Sales Manager</v>
          </cell>
          <cell r="M2" t="str">
            <v>Status</v>
          </cell>
          <cell r="N2" t="str">
            <v>Notes</v>
          </cell>
        </row>
        <row r="3">
          <cell r="D3">
            <v>44298</v>
          </cell>
          <cell r="E3">
            <v>7288</v>
          </cell>
          <cell r="F3">
            <v>13726</v>
          </cell>
          <cell r="G3" t="str">
            <v>New</v>
          </cell>
          <cell r="H3" t="str">
            <v>TT</v>
          </cell>
          <cell r="I3">
            <v>27860</v>
          </cell>
          <cell r="J3" t="str">
            <v>Jordan</v>
          </cell>
          <cell r="L3" t="str">
            <v>Kurt</v>
          </cell>
          <cell r="M3" t="str">
            <v>Contracted</v>
          </cell>
        </row>
        <row r="4">
          <cell r="D4">
            <v>44340</v>
          </cell>
          <cell r="E4">
            <v>7591</v>
          </cell>
          <cell r="F4">
            <v>13848</v>
          </cell>
          <cell r="G4" t="str">
            <v>New</v>
          </cell>
          <cell r="H4" t="str">
            <v>TT</v>
          </cell>
          <cell r="I4">
            <v>28738</v>
          </cell>
          <cell r="J4" t="str">
            <v>Brandon</v>
          </cell>
          <cell r="L4" t="str">
            <v>Kurt</v>
          </cell>
          <cell r="M4" t="str">
            <v>Contracted</v>
          </cell>
        </row>
        <row r="5">
          <cell r="D5">
            <v>44340</v>
          </cell>
          <cell r="E5">
            <v>7562</v>
          </cell>
          <cell r="F5">
            <v>13850</v>
          </cell>
          <cell r="G5" t="str">
            <v>New</v>
          </cell>
          <cell r="H5" t="str">
            <v>TT</v>
          </cell>
          <cell r="I5">
            <v>48911</v>
          </cell>
          <cell r="J5" t="str">
            <v>Bob</v>
          </cell>
          <cell r="L5" t="str">
            <v>Kurt</v>
          </cell>
          <cell r="M5" t="str">
            <v>Contracted</v>
          </cell>
        </row>
        <row r="6">
          <cell r="D6">
            <v>44305</v>
          </cell>
          <cell r="E6">
            <v>7325</v>
          </cell>
          <cell r="F6">
            <v>13741</v>
          </cell>
          <cell r="G6" t="str">
            <v>Used</v>
          </cell>
          <cell r="H6" t="str">
            <v>TT</v>
          </cell>
          <cell r="I6">
            <v>15495</v>
          </cell>
          <cell r="J6" t="str">
            <v>Shon</v>
          </cell>
          <cell r="K6" t="str">
            <v>Kurt</v>
          </cell>
          <cell r="L6" t="str">
            <v>Kurt</v>
          </cell>
          <cell r="M6" t="str">
            <v>Contracted</v>
          </cell>
        </row>
        <row r="7">
          <cell r="D7">
            <v>44238</v>
          </cell>
          <cell r="E7">
            <v>6867</v>
          </cell>
          <cell r="F7">
            <v>13410</v>
          </cell>
          <cell r="G7" t="str">
            <v>New</v>
          </cell>
          <cell r="H7" t="str">
            <v>FW</v>
          </cell>
          <cell r="I7">
            <v>49512</v>
          </cell>
          <cell r="J7" t="str">
            <v>Jordan</v>
          </cell>
          <cell r="K7" t="str">
            <v>Kurt</v>
          </cell>
          <cell r="L7" t="str">
            <v>Kurt</v>
          </cell>
          <cell r="M7" t="str">
            <v>Contracted</v>
          </cell>
        </row>
        <row r="8">
          <cell r="D8">
            <v>44310</v>
          </cell>
          <cell r="E8">
            <v>7384</v>
          </cell>
          <cell r="F8">
            <v>13636</v>
          </cell>
          <cell r="G8" t="str">
            <v>New</v>
          </cell>
          <cell r="H8" t="str">
            <v>FW</v>
          </cell>
          <cell r="I8">
            <v>38115</v>
          </cell>
          <cell r="J8" t="str">
            <v>Jordan</v>
          </cell>
          <cell r="K8" t="str">
            <v>Kurt</v>
          </cell>
          <cell r="L8" t="str">
            <v>Kurt</v>
          </cell>
          <cell r="M8" t="str">
            <v>Contracted</v>
          </cell>
        </row>
        <row r="9">
          <cell r="D9">
            <v>44340</v>
          </cell>
          <cell r="E9">
            <v>7574</v>
          </cell>
          <cell r="F9">
            <v>13735</v>
          </cell>
          <cell r="G9" t="str">
            <v>Used</v>
          </cell>
          <cell r="H9" t="str">
            <v>A</v>
          </cell>
          <cell r="I9">
            <v>79998</v>
          </cell>
          <cell r="J9" t="str">
            <v>Jordan</v>
          </cell>
          <cell r="L9" t="str">
            <v>Kurt</v>
          </cell>
          <cell r="M9" t="str">
            <v>Contracted</v>
          </cell>
        </row>
        <row r="10">
          <cell r="D10">
            <v>44322</v>
          </cell>
          <cell r="E10">
            <v>8467</v>
          </cell>
          <cell r="F10">
            <v>13822</v>
          </cell>
          <cell r="G10" t="str">
            <v>New</v>
          </cell>
          <cell r="H10" t="str">
            <v>Boat</v>
          </cell>
          <cell r="I10">
            <v>31290</v>
          </cell>
          <cell r="J10" t="str">
            <v>Bob</v>
          </cell>
          <cell r="L10" t="str">
            <v>Kurt</v>
          </cell>
          <cell r="M10" t="str">
            <v>Contracted</v>
          </cell>
        </row>
        <row r="11">
          <cell r="D11">
            <v>44302</v>
          </cell>
          <cell r="E11">
            <v>7324</v>
          </cell>
          <cell r="F11">
            <v>13731</v>
          </cell>
          <cell r="G11" t="str">
            <v>Used</v>
          </cell>
          <cell r="H11" t="str">
            <v>FW</v>
          </cell>
          <cell r="I11">
            <v>36499</v>
          </cell>
          <cell r="J11" t="str">
            <v>Jordan</v>
          </cell>
          <cell r="K11" t="str">
            <v>Kurt</v>
          </cell>
          <cell r="L11" t="str">
            <v>Kurt</v>
          </cell>
          <cell r="M11" t="str">
            <v>Contracted</v>
          </cell>
        </row>
        <row r="12">
          <cell r="D12">
            <v>44312</v>
          </cell>
          <cell r="E12">
            <v>7393</v>
          </cell>
          <cell r="F12">
            <v>13674</v>
          </cell>
          <cell r="G12" t="str">
            <v>New</v>
          </cell>
          <cell r="H12" t="str">
            <v>FW</v>
          </cell>
          <cell r="I12">
            <v>57123</v>
          </cell>
          <cell r="J12" t="str">
            <v>Bob</v>
          </cell>
          <cell r="K12" t="str">
            <v>Kurt</v>
          </cell>
          <cell r="L12" t="str">
            <v>Kurt</v>
          </cell>
          <cell r="M12" t="str">
            <v>Contracted</v>
          </cell>
        </row>
        <row r="13">
          <cell r="D13">
            <v>44305</v>
          </cell>
          <cell r="E13">
            <v>7326</v>
          </cell>
          <cell r="F13">
            <v>13724</v>
          </cell>
          <cell r="G13" t="str">
            <v>New</v>
          </cell>
          <cell r="H13" t="str">
            <v>TT</v>
          </cell>
          <cell r="I13">
            <v>21146</v>
          </cell>
          <cell r="J13" t="str">
            <v>Adam</v>
          </cell>
          <cell r="K13" t="str">
            <v>Kurt</v>
          </cell>
          <cell r="L13" t="str">
            <v>Kurt</v>
          </cell>
          <cell r="M13" t="str">
            <v>Contracted</v>
          </cell>
        </row>
        <row r="14">
          <cell r="D14">
            <v>44334</v>
          </cell>
          <cell r="E14">
            <v>7083</v>
          </cell>
          <cell r="F14">
            <v>13863</v>
          </cell>
          <cell r="G14" t="str">
            <v>New</v>
          </cell>
          <cell r="H14" t="str">
            <v>TT</v>
          </cell>
          <cell r="I14">
            <v>25356</v>
          </cell>
          <cell r="J14" t="str">
            <v>Adam</v>
          </cell>
          <cell r="L14" t="str">
            <v>Kurt</v>
          </cell>
          <cell r="M14" t="str">
            <v>Contracted</v>
          </cell>
        </row>
        <row r="15">
          <cell r="D15">
            <v>44307</v>
          </cell>
          <cell r="E15">
            <v>7276</v>
          </cell>
          <cell r="F15">
            <v>13719</v>
          </cell>
          <cell r="G15" t="str">
            <v>New</v>
          </cell>
          <cell r="H15" t="str">
            <v>TT</v>
          </cell>
          <cell r="I15">
            <v>24500</v>
          </cell>
          <cell r="J15" t="str">
            <v>Adam</v>
          </cell>
          <cell r="K15" t="str">
            <v>Kurt</v>
          </cell>
          <cell r="L15" t="str">
            <v>Kurt</v>
          </cell>
          <cell r="M15" t="str">
            <v>Contracted</v>
          </cell>
        </row>
        <row r="16">
          <cell r="D16">
            <v>44336</v>
          </cell>
          <cell r="E16">
            <v>7530</v>
          </cell>
          <cell r="F16">
            <v>13839</v>
          </cell>
          <cell r="G16" t="str">
            <v>New</v>
          </cell>
          <cell r="H16" t="str">
            <v>TT</v>
          </cell>
          <cell r="I16">
            <v>26512</v>
          </cell>
          <cell r="J16" t="str">
            <v>Shon</v>
          </cell>
          <cell r="L16" t="str">
            <v>Kurt</v>
          </cell>
          <cell r="M16" t="str">
            <v>Contracted</v>
          </cell>
        </row>
        <row r="17">
          <cell r="D17">
            <v>44323</v>
          </cell>
          <cell r="E17">
            <v>7464</v>
          </cell>
          <cell r="F17">
            <v>13755</v>
          </cell>
          <cell r="G17" t="str">
            <v>Used</v>
          </cell>
          <cell r="H17" t="str">
            <v>FW</v>
          </cell>
          <cell r="I17">
            <v>29995</v>
          </cell>
          <cell r="J17" t="str">
            <v>Shon</v>
          </cell>
          <cell r="L17" t="str">
            <v>Kurt</v>
          </cell>
          <cell r="M17" t="str">
            <v>Contracted</v>
          </cell>
        </row>
        <row r="18">
          <cell r="D18">
            <v>44344</v>
          </cell>
          <cell r="E18">
            <v>7609</v>
          </cell>
          <cell r="F18">
            <v>13856</v>
          </cell>
          <cell r="G18" t="str">
            <v>Used</v>
          </cell>
          <cell r="H18" t="str">
            <v>FW</v>
          </cell>
          <cell r="I18">
            <v>37995</v>
          </cell>
          <cell r="J18" t="str">
            <v>Bob</v>
          </cell>
          <cell r="L18" t="str">
            <v>Kurt</v>
          </cell>
          <cell r="M18" t="str">
            <v>Contracted</v>
          </cell>
        </row>
        <row r="19">
          <cell r="D19">
            <v>44312</v>
          </cell>
          <cell r="E19">
            <v>7340</v>
          </cell>
          <cell r="F19">
            <v>13778</v>
          </cell>
          <cell r="G19" t="str">
            <v>New</v>
          </cell>
          <cell r="H19" t="str">
            <v>TT</v>
          </cell>
          <cell r="I19">
            <v>22900</v>
          </cell>
          <cell r="J19" t="str">
            <v>Shon</v>
          </cell>
          <cell r="K19" t="str">
            <v>Kurt</v>
          </cell>
          <cell r="L19" t="str">
            <v>Kurt</v>
          </cell>
          <cell r="M19" t="str">
            <v>Contracted</v>
          </cell>
        </row>
        <row r="20">
          <cell r="D20">
            <v>44324</v>
          </cell>
          <cell r="E20">
            <v>7486</v>
          </cell>
          <cell r="F20">
            <v>13808</v>
          </cell>
          <cell r="G20" t="str">
            <v>Used</v>
          </cell>
          <cell r="H20" t="str">
            <v>TT</v>
          </cell>
          <cell r="I20">
            <v>14051</v>
          </cell>
          <cell r="J20" t="str">
            <v>Brandon</v>
          </cell>
          <cell r="L20" t="str">
            <v>Kurt</v>
          </cell>
          <cell r="M20" t="str">
            <v>Contracted</v>
          </cell>
        </row>
        <row r="21">
          <cell r="D21">
            <v>44330</v>
          </cell>
          <cell r="E21">
            <v>7493</v>
          </cell>
          <cell r="F21">
            <v>13837</v>
          </cell>
          <cell r="G21" t="str">
            <v>New</v>
          </cell>
          <cell r="H21" t="str">
            <v>FW</v>
          </cell>
          <cell r="I21">
            <v>50500</v>
          </cell>
          <cell r="J21" t="str">
            <v>Jordan</v>
          </cell>
          <cell r="L21" t="str">
            <v>Kurt</v>
          </cell>
          <cell r="M21" t="str">
            <v>Contracted</v>
          </cell>
        </row>
        <row r="22">
          <cell r="D22">
            <v>44341</v>
          </cell>
          <cell r="E22">
            <v>7598</v>
          </cell>
          <cell r="F22">
            <v>13852</v>
          </cell>
          <cell r="G22" t="str">
            <v>New</v>
          </cell>
          <cell r="H22" t="str">
            <v>TT</v>
          </cell>
          <cell r="I22">
            <v>36912</v>
          </cell>
          <cell r="J22" t="str">
            <v>Bob</v>
          </cell>
          <cell r="L22" t="str">
            <v>Kurt</v>
          </cell>
          <cell r="M22" t="str">
            <v>Contracted</v>
          </cell>
        </row>
        <row r="23">
          <cell r="D23">
            <v>44324</v>
          </cell>
          <cell r="E23">
            <v>7469</v>
          </cell>
          <cell r="F23">
            <v>13800</v>
          </cell>
          <cell r="G23" t="str">
            <v>New</v>
          </cell>
          <cell r="H23" t="str">
            <v>TT</v>
          </cell>
          <cell r="I23">
            <v>26493</v>
          </cell>
          <cell r="J23" t="str">
            <v>Brandon</v>
          </cell>
          <cell r="L23" t="str">
            <v>Kurt</v>
          </cell>
          <cell r="M23" t="str">
            <v>Contracted</v>
          </cell>
        </row>
        <row r="24">
          <cell r="D24">
            <v>44312</v>
          </cell>
          <cell r="E24">
            <v>7391</v>
          </cell>
          <cell r="F24">
            <v>13610</v>
          </cell>
          <cell r="G24" t="str">
            <v>New</v>
          </cell>
          <cell r="H24" t="str">
            <v>FW</v>
          </cell>
          <cell r="I24">
            <v>41512</v>
          </cell>
          <cell r="J24" t="str">
            <v>Jordan</v>
          </cell>
          <cell r="K24" t="str">
            <v>Kurt</v>
          </cell>
          <cell r="L24" t="str">
            <v>Kurt</v>
          </cell>
          <cell r="M24" t="str">
            <v>Contracted</v>
          </cell>
        </row>
        <row r="25">
          <cell r="D25">
            <v>44327</v>
          </cell>
          <cell r="E25">
            <v>7359</v>
          </cell>
          <cell r="F25">
            <v>13774</v>
          </cell>
          <cell r="G25" t="str">
            <v>New</v>
          </cell>
          <cell r="H25" t="str">
            <v>TT</v>
          </cell>
          <cell r="I25">
            <v>32282</v>
          </cell>
          <cell r="J25" t="str">
            <v>Adam</v>
          </cell>
          <cell r="L25" t="str">
            <v>Kurt</v>
          </cell>
          <cell r="M25" t="str">
            <v>Contracted</v>
          </cell>
        </row>
        <row r="26">
          <cell r="D26">
            <v>44328</v>
          </cell>
          <cell r="E26">
            <v>7441</v>
          </cell>
          <cell r="F26">
            <v>13771</v>
          </cell>
          <cell r="G26" t="str">
            <v>Used</v>
          </cell>
          <cell r="H26" t="str">
            <v>TT</v>
          </cell>
          <cell r="I26">
            <v>16400</v>
          </cell>
          <cell r="J26" t="str">
            <v>Shon</v>
          </cell>
          <cell r="L26" t="str">
            <v>Kurt</v>
          </cell>
          <cell r="M26" t="str">
            <v>Contracted</v>
          </cell>
        </row>
        <row r="27">
          <cell r="D27">
            <v>44340</v>
          </cell>
          <cell r="E27">
            <v>7479</v>
          </cell>
          <cell r="F27">
            <v>13533</v>
          </cell>
          <cell r="G27" t="str">
            <v>Used</v>
          </cell>
          <cell r="H27" t="str">
            <v>TT</v>
          </cell>
          <cell r="I27">
            <v>30998</v>
          </cell>
          <cell r="J27" t="str">
            <v>Bob</v>
          </cell>
          <cell r="L27" t="str">
            <v>Kurt</v>
          </cell>
          <cell r="M27" t="str">
            <v>Contracted</v>
          </cell>
        </row>
        <row r="28">
          <cell r="D28">
            <v>44331</v>
          </cell>
          <cell r="E28">
            <v>7535</v>
          </cell>
          <cell r="F28">
            <v>13824</v>
          </cell>
          <cell r="G28" t="str">
            <v>Used</v>
          </cell>
          <cell r="H28" t="str">
            <v>TT</v>
          </cell>
          <cell r="I28">
            <v>19399</v>
          </cell>
          <cell r="J28" t="str">
            <v>Bob</v>
          </cell>
          <cell r="L28" t="str">
            <v>Kurt</v>
          </cell>
          <cell r="M28" t="str">
            <v>Contracted</v>
          </cell>
        </row>
        <row r="29">
          <cell r="D29">
            <v>44315</v>
          </cell>
          <cell r="E29">
            <v>6849</v>
          </cell>
          <cell r="F29">
            <v>13467</v>
          </cell>
          <cell r="G29" t="str">
            <v>New</v>
          </cell>
          <cell r="H29" t="str">
            <v>TT</v>
          </cell>
          <cell r="I29">
            <v>64052</v>
          </cell>
          <cell r="J29" t="str">
            <v>Shon</v>
          </cell>
          <cell r="L29" t="str">
            <v>Kurt</v>
          </cell>
          <cell r="M29" t="str">
            <v>Contracted</v>
          </cell>
        </row>
        <row r="30">
          <cell r="D30">
            <v>44319</v>
          </cell>
          <cell r="E30">
            <v>7411</v>
          </cell>
          <cell r="F30">
            <v>13649</v>
          </cell>
          <cell r="G30" t="str">
            <v>New</v>
          </cell>
          <cell r="H30" t="str">
            <v>FW</v>
          </cell>
          <cell r="I30">
            <v>50500</v>
          </cell>
          <cell r="J30" t="str">
            <v>Adam</v>
          </cell>
          <cell r="L30" t="str">
            <v>Kurt</v>
          </cell>
          <cell r="M30" t="str">
            <v>Contracted</v>
          </cell>
        </row>
        <row r="31">
          <cell r="D31">
            <v>44328</v>
          </cell>
          <cell r="E31">
            <v>7510</v>
          </cell>
          <cell r="F31">
            <v>13765</v>
          </cell>
          <cell r="G31" t="str">
            <v>New</v>
          </cell>
          <cell r="H31" t="str">
            <v>FW</v>
          </cell>
          <cell r="I31">
            <v>50512</v>
          </cell>
          <cell r="J31" t="str">
            <v>Jordan</v>
          </cell>
          <cell r="L31" t="str">
            <v>Kurt</v>
          </cell>
          <cell r="M31" t="str">
            <v>Contracted</v>
          </cell>
        </row>
        <row r="32">
          <cell r="D32">
            <v>44316</v>
          </cell>
          <cell r="E32">
            <v>7427</v>
          </cell>
          <cell r="F32">
            <v>13795</v>
          </cell>
          <cell r="G32" t="str">
            <v>Used</v>
          </cell>
          <cell r="H32" t="str">
            <v>TT</v>
          </cell>
          <cell r="I32">
            <v>12462.76</v>
          </cell>
          <cell r="J32" t="str">
            <v>Jordan</v>
          </cell>
          <cell r="L32" t="str">
            <v>Kurt</v>
          </cell>
          <cell r="M32" t="str">
            <v>Contracted</v>
          </cell>
        </row>
        <row r="33">
          <cell r="D33">
            <v>44334</v>
          </cell>
          <cell r="E33">
            <v>7434</v>
          </cell>
          <cell r="F33">
            <v>13770</v>
          </cell>
          <cell r="G33" t="str">
            <v>New</v>
          </cell>
          <cell r="H33" t="str">
            <v>FW</v>
          </cell>
          <cell r="I33">
            <v>44912</v>
          </cell>
          <cell r="J33" t="str">
            <v>Bob</v>
          </cell>
          <cell r="L33" t="str">
            <v>Kurt</v>
          </cell>
          <cell r="M33" t="str">
            <v>Contracted</v>
          </cell>
        </row>
        <row r="34">
          <cell r="D34">
            <v>44342</v>
          </cell>
          <cell r="E34">
            <v>7594</v>
          </cell>
          <cell r="F34">
            <v>13775</v>
          </cell>
          <cell r="G34" t="str">
            <v>Used</v>
          </cell>
          <cell r="H34" t="str">
            <v>A</v>
          </cell>
          <cell r="I34">
            <v>81551.350000000006</v>
          </cell>
          <cell r="J34" t="str">
            <v>Brandon</v>
          </cell>
          <cell r="L34" t="str">
            <v>Kurt</v>
          </cell>
          <cell r="M34" t="str">
            <v>Contracted</v>
          </cell>
        </row>
        <row r="35">
          <cell r="D35">
            <v>44322</v>
          </cell>
          <cell r="E35">
            <v>7463</v>
          </cell>
          <cell r="F35">
            <v>13651</v>
          </cell>
          <cell r="G35" t="str">
            <v>New</v>
          </cell>
          <cell r="H35" t="str">
            <v>FW</v>
          </cell>
          <cell r="I35">
            <v>38115</v>
          </cell>
          <cell r="J35" t="str">
            <v>Shon</v>
          </cell>
          <cell r="L35" t="str">
            <v>Kurt</v>
          </cell>
          <cell r="M35" t="str">
            <v>Contracted</v>
          </cell>
        </row>
        <row r="36">
          <cell r="D36">
            <v>44315</v>
          </cell>
          <cell r="E36">
            <v>7423</v>
          </cell>
          <cell r="F36">
            <v>13694</v>
          </cell>
          <cell r="G36" t="str">
            <v>Used</v>
          </cell>
          <cell r="H36" t="str">
            <v>TT</v>
          </cell>
          <cell r="I36">
            <v>14349</v>
          </cell>
          <cell r="J36" t="str">
            <v>Bob</v>
          </cell>
          <cell r="L36" t="str">
            <v>Kurt</v>
          </cell>
          <cell r="M36" t="str">
            <v>Contracted</v>
          </cell>
        </row>
        <row r="37">
          <cell r="D37">
            <v>44313</v>
          </cell>
          <cell r="E37">
            <v>7405</v>
          </cell>
          <cell r="F37">
            <v>13731</v>
          </cell>
          <cell r="G37" t="str">
            <v>Used</v>
          </cell>
          <cell r="H37" t="str">
            <v>FW</v>
          </cell>
          <cell r="I37">
            <v>36499</v>
          </cell>
          <cell r="J37" t="str">
            <v>Adam</v>
          </cell>
          <cell r="L37" t="str">
            <v>Kurt</v>
          </cell>
          <cell r="M37" t="str">
            <v>Contracted</v>
          </cell>
        </row>
        <row r="38">
          <cell r="D38">
            <v>44340</v>
          </cell>
          <cell r="E38">
            <v>7577</v>
          </cell>
          <cell r="F38">
            <v>13543</v>
          </cell>
          <cell r="G38" t="str">
            <v>Used</v>
          </cell>
          <cell r="H38" t="str">
            <v>TT</v>
          </cell>
          <cell r="I38">
            <v>9599</v>
          </cell>
          <cell r="J38" t="str">
            <v>Jordan</v>
          </cell>
          <cell r="L38" t="str">
            <v>Kurt</v>
          </cell>
          <cell r="M38" t="str">
            <v>Backout</v>
          </cell>
        </row>
        <row r="39">
          <cell r="D39">
            <v>44333</v>
          </cell>
          <cell r="E39">
            <v>7242</v>
          </cell>
          <cell r="F39">
            <v>13697</v>
          </cell>
          <cell r="G39" t="str">
            <v>New</v>
          </cell>
          <cell r="H39" t="str">
            <v>Boat</v>
          </cell>
          <cell r="I39">
            <v>13697</v>
          </cell>
          <cell r="J39" t="str">
            <v>Jordan</v>
          </cell>
          <cell r="L39" t="str">
            <v>Kurt</v>
          </cell>
          <cell r="M39" t="str">
            <v>Order</v>
          </cell>
        </row>
        <row r="40">
          <cell r="D40">
            <v>44333</v>
          </cell>
          <cell r="E40">
            <v>7524</v>
          </cell>
          <cell r="F40">
            <v>13777</v>
          </cell>
          <cell r="G40" t="str">
            <v>Used</v>
          </cell>
          <cell r="H40" t="str">
            <v>FW</v>
          </cell>
          <cell r="I40">
            <v>29998</v>
          </cell>
          <cell r="J40" t="str">
            <v>Jordan</v>
          </cell>
          <cell r="L40" t="str">
            <v>Kurt</v>
          </cell>
          <cell r="M40" t="str">
            <v>Contracted</v>
          </cell>
        </row>
        <row r="41">
          <cell r="D41">
            <v>44312</v>
          </cell>
          <cell r="E41">
            <v>7392</v>
          </cell>
          <cell r="F41">
            <v>13761</v>
          </cell>
          <cell r="G41" t="str">
            <v>New</v>
          </cell>
          <cell r="H41" t="str">
            <v>TT</v>
          </cell>
          <cell r="I41">
            <v>22663</v>
          </cell>
          <cell r="J41" t="str">
            <v>Jordan</v>
          </cell>
          <cell r="K41" t="str">
            <v>Kurt</v>
          </cell>
          <cell r="L41" t="str">
            <v>Kurt</v>
          </cell>
          <cell r="M41" t="str">
            <v>Contracted</v>
          </cell>
        </row>
        <row r="42">
          <cell r="D42">
            <v>44329</v>
          </cell>
          <cell r="E42">
            <v>7516</v>
          </cell>
          <cell r="F42">
            <v>13231</v>
          </cell>
          <cell r="G42" t="str">
            <v>New</v>
          </cell>
          <cell r="H42" t="str">
            <v>FW</v>
          </cell>
          <cell r="I42">
            <v>53000</v>
          </cell>
          <cell r="J42" t="str">
            <v>Jordan</v>
          </cell>
          <cell r="L42" t="str">
            <v>Kurt</v>
          </cell>
          <cell r="M42" t="str">
            <v>Contracted</v>
          </cell>
        </row>
        <row r="43">
          <cell r="D43">
            <v>44328</v>
          </cell>
          <cell r="E43">
            <v>7513</v>
          </cell>
          <cell r="F43">
            <v>13834</v>
          </cell>
          <cell r="G43" t="str">
            <v>Used</v>
          </cell>
          <cell r="H43" t="str">
            <v>Boat</v>
          </cell>
          <cell r="I43">
            <v>17500</v>
          </cell>
          <cell r="J43" t="str">
            <v>Adam</v>
          </cell>
          <cell r="L43" t="str">
            <v>Kurt</v>
          </cell>
          <cell r="M43" t="str">
            <v>Contracted</v>
          </cell>
        </row>
        <row r="44">
          <cell r="D44">
            <v>44343</v>
          </cell>
          <cell r="E44">
            <v>7601</v>
          </cell>
          <cell r="F44">
            <v>13720</v>
          </cell>
          <cell r="G44" t="str">
            <v>Used</v>
          </cell>
          <cell r="H44" t="str">
            <v>TT</v>
          </cell>
          <cell r="I44">
            <v>14995</v>
          </cell>
          <cell r="J44" t="str">
            <v>Shon</v>
          </cell>
          <cell r="L44" t="str">
            <v>Kurt</v>
          </cell>
          <cell r="M44" t="str">
            <v>Backout</v>
          </cell>
        </row>
        <row r="45">
          <cell r="D45">
            <v>44331</v>
          </cell>
          <cell r="E45">
            <v>7536</v>
          </cell>
          <cell r="F45">
            <v>13870</v>
          </cell>
          <cell r="G45" t="str">
            <v>New</v>
          </cell>
          <cell r="H45" t="str">
            <v>TT</v>
          </cell>
          <cell r="I45">
            <v>24864</v>
          </cell>
          <cell r="J45" t="str">
            <v>Jordan</v>
          </cell>
          <cell r="L45" t="str">
            <v>Kurt</v>
          </cell>
          <cell r="M45" t="str">
            <v>Contracted</v>
          </cell>
        </row>
        <row r="46">
          <cell r="D46">
            <v>44313</v>
          </cell>
          <cell r="E46">
            <v>7410</v>
          </cell>
          <cell r="F46">
            <v>13768</v>
          </cell>
          <cell r="G46" t="str">
            <v>New</v>
          </cell>
          <cell r="H46" t="str">
            <v>TT</v>
          </cell>
          <cell r="I46">
            <v>22991</v>
          </cell>
          <cell r="J46" t="str">
            <v>Jordan</v>
          </cell>
          <cell r="K46" t="str">
            <v>Kurt</v>
          </cell>
          <cell r="L46" t="str">
            <v>Kurt</v>
          </cell>
          <cell r="M46" t="str">
            <v>Contracted</v>
          </cell>
        </row>
        <row r="47">
          <cell r="D47">
            <v>44310</v>
          </cell>
          <cell r="E47">
            <v>7040</v>
          </cell>
          <cell r="F47">
            <v>13780</v>
          </cell>
          <cell r="G47" t="str">
            <v>New</v>
          </cell>
          <cell r="H47" t="str">
            <v>TT</v>
          </cell>
          <cell r="I47">
            <v>12300</v>
          </cell>
          <cell r="J47" t="str">
            <v>Jordan</v>
          </cell>
          <cell r="L47" t="str">
            <v>Kurt</v>
          </cell>
          <cell r="M47" t="str">
            <v>Contracted</v>
          </cell>
        </row>
        <row r="48">
          <cell r="D48">
            <v>44324</v>
          </cell>
          <cell r="E48">
            <v>7492</v>
          </cell>
          <cell r="F48">
            <v>13809</v>
          </cell>
          <cell r="G48" t="str">
            <v>Used</v>
          </cell>
          <cell r="H48" t="str">
            <v>Boat</v>
          </cell>
          <cell r="I48">
            <v>50500</v>
          </cell>
          <cell r="J48" t="str">
            <v>Adam</v>
          </cell>
          <cell r="L48" t="str">
            <v>Kurt</v>
          </cell>
          <cell r="M48" t="str">
            <v>Contracted</v>
          </cell>
        </row>
        <row r="49">
          <cell r="D49">
            <v>44316</v>
          </cell>
          <cell r="E49">
            <v>7435</v>
          </cell>
          <cell r="F49">
            <v>13805</v>
          </cell>
          <cell r="G49" t="str">
            <v>New</v>
          </cell>
          <cell r="H49" t="str">
            <v>FW</v>
          </cell>
          <cell r="I49">
            <v>36999</v>
          </cell>
          <cell r="J49" t="str">
            <v>Brandon</v>
          </cell>
          <cell r="L49" t="str">
            <v>Kurt</v>
          </cell>
          <cell r="M49" t="str">
            <v>Contracted</v>
          </cell>
        </row>
        <row r="50">
          <cell r="D50">
            <v>44340</v>
          </cell>
          <cell r="E50">
            <v>7581</v>
          </cell>
          <cell r="F50">
            <v>13844</v>
          </cell>
          <cell r="G50" t="str">
            <v>Used</v>
          </cell>
          <cell r="H50" t="str">
            <v>TT</v>
          </cell>
          <cell r="I50">
            <v>22998</v>
          </cell>
          <cell r="J50" t="str">
            <v>Brandon</v>
          </cell>
          <cell r="L50" t="str">
            <v>Kurt</v>
          </cell>
          <cell r="M50" t="str">
            <v>Contracted</v>
          </cell>
        </row>
        <row r="51">
          <cell r="D51">
            <v>44326</v>
          </cell>
          <cell r="E51">
            <v>7494</v>
          </cell>
          <cell r="F51">
            <v>13832</v>
          </cell>
          <cell r="G51" t="str">
            <v>Used</v>
          </cell>
          <cell r="H51" t="str">
            <v>TT</v>
          </cell>
          <cell r="I51">
            <v>20000</v>
          </cell>
          <cell r="J51" t="str">
            <v>Adam</v>
          </cell>
          <cell r="L51" t="str">
            <v>Kurt</v>
          </cell>
          <cell r="M51" t="str">
            <v>Contracted</v>
          </cell>
        </row>
        <row r="52">
          <cell r="D52">
            <v>44333</v>
          </cell>
          <cell r="E52">
            <v>7539</v>
          </cell>
          <cell r="F52">
            <v>13859</v>
          </cell>
          <cell r="G52" t="str">
            <v>Used</v>
          </cell>
          <cell r="H52" t="str">
            <v>Boat</v>
          </cell>
          <cell r="I52">
            <v>17850</v>
          </cell>
          <cell r="J52" t="str">
            <v>Adam</v>
          </cell>
          <cell r="L52" t="str">
            <v>Kurt</v>
          </cell>
          <cell r="M52" t="str">
            <v>Contracted</v>
          </cell>
        </row>
        <row r="53">
          <cell r="D53">
            <v>44323</v>
          </cell>
          <cell r="E53">
            <v>7482</v>
          </cell>
          <cell r="F53">
            <v>13833</v>
          </cell>
          <cell r="G53" t="str">
            <v>New</v>
          </cell>
          <cell r="H53" t="str">
            <v>TT</v>
          </cell>
          <cell r="I53">
            <v>23999</v>
          </cell>
          <cell r="J53" t="str">
            <v>Brandon</v>
          </cell>
          <cell r="L53" t="str">
            <v>Kurt</v>
          </cell>
          <cell r="M53" t="str">
            <v>Contracted</v>
          </cell>
        </row>
        <row r="54">
          <cell r="D54">
            <v>44337</v>
          </cell>
          <cell r="E54">
            <v>7569</v>
          </cell>
          <cell r="F54">
            <v>13884</v>
          </cell>
          <cell r="G54" t="str">
            <v>Used</v>
          </cell>
          <cell r="H54" t="str">
            <v>Boat</v>
          </cell>
          <cell r="I54">
            <v>20998</v>
          </cell>
          <cell r="J54" t="str">
            <v>Bob</v>
          </cell>
          <cell r="L54" t="str">
            <v>Kurt</v>
          </cell>
          <cell r="M54" t="str">
            <v>Contracted</v>
          </cell>
        </row>
        <row r="55">
          <cell r="D55">
            <v>44319</v>
          </cell>
          <cell r="E55">
            <v>7440</v>
          </cell>
          <cell r="F55">
            <v>13804</v>
          </cell>
          <cell r="G55" t="str">
            <v>New</v>
          </cell>
          <cell r="H55" t="str">
            <v>TT</v>
          </cell>
          <cell r="I55">
            <v>25512</v>
          </cell>
          <cell r="J55" t="str">
            <v>Adam</v>
          </cell>
          <cell r="L55" t="str">
            <v>Kurt</v>
          </cell>
          <cell r="M55" t="str">
            <v>Contracted</v>
          </cell>
        </row>
        <row r="56">
          <cell r="D56">
            <v>44305</v>
          </cell>
          <cell r="E56">
            <v>7342</v>
          </cell>
          <cell r="F56">
            <v>13749</v>
          </cell>
          <cell r="G56" t="str">
            <v>Used</v>
          </cell>
          <cell r="H56" t="str">
            <v>TT</v>
          </cell>
          <cell r="I56">
            <v>13995</v>
          </cell>
          <cell r="J56" t="str">
            <v>Jordan</v>
          </cell>
          <cell r="K56" t="str">
            <v>Kurt</v>
          </cell>
          <cell r="L56" t="str">
            <v>Kurt</v>
          </cell>
          <cell r="M56" t="str">
            <v>Contracted</v>
          </cell>
        </row>
        <row r="57">
          <cell r="D57">
            <v>44345</v>
          </cell>
          <cell r="E57">
            <v>7605</v>
          </cell>
          <cell r="F57">
            <v>13906</v>
          </cell>
          <cell r="G57" t="str">
            <v>New</v>
          </cell>
          <cell r="H57" t="str">
            <v>Boat</v>
          </cell>
          <cell r="I57">
            <v>42175</v>
          </cell>
          <cell r="J57" t="str">
            <v>Bob</v>
          </cell>
          <cell r="L57" t="str">
            <v>Kurt</v>
          </cell>
          <cell r="M57" t="str">
            <v>Order</v>
          </cell>
        </row>
        <row r="58">
          <cell r="D58">
            <v>44308</v>
          </cell>
          <cell r="E58">
            <v>7366</v>
          </cell>
          <cell r="F58">
            <v>13710</v>
          </cell>
          <cell r="G58" t="str">
            <v>Used</v>
          </cell>
          <cell r="H58" t="str">
            <v>Boat</v>
          </cell>
          <cell r="I58">
            <v>35699</v>
          </cell>
          <cell r="J58" t="str">
            <v>Adam</v>
          </cell>
          <cell r="K58" t="str">
            <v>Kurt</v>
          </cell>
          <cell r="L58" t="str">
            <v>Kurt</v>
          </cell>
          <cell r="M58" t="str">
            <v>Contracted</v>
          </cell>
        </row>
        <row r="59">
          <cell r="D59">
            <v>44320</v>
          </cell>
          <cell r="E59">
            <v>7459</v>
          </cell>
          <cell r="F59">
            <v>13821</v>
          </cell>
          <cell r="G59" t="str">
            <v>New</v>
          </cell>
          <cell r="H59" t="str">
            <v>Boat</v>
          </cell>
          <cell r="I59">
            <v>37000</v>
          </cell>
          <cell r="J59" t="str">
            <v>Adam</v>
          </cell>
          <cell r="L59" t="str">
            <v>Kurt</v>
          </cell>
          <cell r="M59" t="str">
            <v>Contracted</v>
          </cell>
        </row>
        <row r="60">
          <cell r="D60">
            <v>44306</v>
          </cell>
          <cell r="E60">
            <v>7304</v>
          </cell>
          <cell r="F60">
            <v>13558</v>
          </cell>
          <cell r="G60" t="str">
            <v>New</v>
          </cell>
          <cell r="H60" t="str">
            <v>FW</v>
          </cell>
          <cell r="I60">
            <v>39995</v>
          </cell>
          <cell r="J60" t="str">
            <v>Adam</v>
          </cell>
          <cell r="K60" t="str">
            <v>Kurt</v>
          </cell>
          <cell r="L60" t="str">
            <v>Kurt</v>
          </cell>
          <cell r="M60" t="str">
            <v>Contracted</v>
          </cell>
        </row>
        <row r="61">
          <cell r="D61">
            <v>44310</v>
          </cell>
          <cell r="E61">
            <v>7388</v>
          </cell>
          <cell r="F61">
            <v>13760</v>
          </cell>
          <cell r="G61" t="str">
            <v>New</v>
          </cell>
          <cell r="H61" t="str">
            <v>TT</v>
          </cell>
          <cell r="I61">
            <v>26454</v>
          </cell>
          <cell r="J61" t="str">
            <v>Shon</v>
          </cell>
          <cell r="K61" t="str">
            <v>Kurt</v>
          </cell>
          <cell r="L61" t="str">
            <v>Kurt</v>
          </cell>
          <cell r="M61" t="str">
            <v>Contracted</v>
          </cell>
        </row>
        <row r="62">
          <cell r="D62">
            <v>44335</v>
          </cell>
          <cell r="E62">
            <v>7553</v>
          </cell>
          <cell r="F62">
            <v>13873</v>
          </cell>
          <cell r="G62" t="str">
            <v>New</v>
          </cell>
          <cell r="H62" t="str">
            <v>TT</v>
          </cell>
          <cell r="I62">
            <v>22999</v>
          </cell>
          <cell r="J62" t="str">
            <v>Adam</v>
          </cell>
          <cell r="L62" t="str">
            <v>Kurt</v>
          </cell>
          <cell r="M62" t="str">
            <v>Contracted</v>
          </cell>
        </row>
        <row r="63">
          <cell r="D63">
            <v>44308</v>
          </cell>
          <cell r="E63">
            <v>7365</v>
          </cell>
          <cell r="F63">
            <v>13669</v>
          </cell>
          <cell r="G63" t="str">
            <v>New</v>
          </cell>
          <cell r="H63" t="str">
            <v>TT</v>
          </cell>
          <cell r="I63">
            <v>25850</v>
          </cell>
          <cell r="J63" t="str">
            <v>Shon</v>
          </cell>
          <cell r="K63" t="str">
            <v>Contracted</v>
          </cell>
          <cell r="M63" t="str">
            <v>Contracted</v>
          </cell>
        </row>
        <row r="64">
          <cell r="D64">
            <v>44334</v>
          </cell>
          <cell r="E64">
            <v>7546</v>
          </cell>
          <cell r="F64">
            <v>13587</v>
          </cell>
          <cell r="G64" t="str">
            <v>New</v>
          </cell>
          <cell r="H64" t="str">
            <v>FW</v>
          </cell>
          <cell r="I64">
            <v>63878</v>
          </cell>
          <cell r="J64" t="str">
            <v>Bob</v>
          </cell>
          <cell r="L64" t="str">
            <v>Kurt</v>
          </cell>
          <cell r="M64" t="str">
            <v>Contracted</v>
          </cell>
        </row>
        <row r="65">
          <cell r="D65">
            <v>44340</v>
          </cell>
          <cell r="E65">
            <v>7557</v>
          </cell>
          <cell r="F65">
            <v>13882</v>
          </cell>
          <cell r="G65" t="str">
            <v>New</v>
          </cell>
          <cell r="H65" t="str">
            <v>TT</v>
          </cell>
          <cell r="I65">
            <v>24709</v>
          </cell>
          <cell r="J65" t="str">
            <v>Jordan</v>
          </cell>
          <cell r="L65" t="str">
            <v>Kurt</v>
          </cell>
          <cell r="M65" t="str">
            <v>Contracted</v>
          </cell>
        </row>
        <row r="66">
          <cell r="D66">
            <v>44335</v>
          </cell>
          <cell r="E66">
            <v>7518</v>
          </cell>
          <cell r="F66">
            <v>13746</v>
          </cell>
          <cell r="G66" t="str">
            <v>New</v>
          </cell>
          <cell r="H66" t="str">
            <v>FW</v>
          </cell>
          <cell r="I66">
            <v>53649</v>
          </cell>
          <cell r="J66" t="str">
            <v>Shon</v>
          </cell>
          <cell r="L66" t="str">
            <v>Kurt</v>
          </cell>
          <cell r="M66" t="str">
            <v>Contracted</v>
          </cell>
        </row>
        <row r="67">
          <cell r="D67">
            <v>44341</v>
          </cell>
          <cell r="E67">
            <v>6886</v>
          </cell>
          <cell r="F67">
            <v>13486</v>
          </cell>
          <cell r="G67" t="str">
            <v>New</v>
          </cell>
          <cell r="H67" t="str">
            <v>Boat</v>
          </cell>
          <cell r="I67">
            <v>43586</v>
          </cell>
          <cell r="J67" t="str">
            <v>Bob</v>
          </cell>
          <cell r="L67" t="str">
            <v>Kurt</v>
          </cell>
          <cell r="M67" t="str">
            <v>Contracted</v>
          </cell>
          <cell r="N67" t="str">
            <v xml:space="preserve">  </v>
          </cell>
        </row>
        <row r="68">
          <cell r="D68">
            <v>44345</v>
          </cell>
          <cell r="E68">
            <v>7612</v>
          </cell>
          <cell r="F68">
            <v>13912</v>
          </cell>
          <cell r="G68" t="str">
            <v>New</v>
          </cell>
          <cell r="H68" t="str">
            <v>TT</v>
          </cell>
          <cell r="I68">
            <v>29599</v>
          </cell>
          <cell r="J68" t="str">
            <v>Bob</v>
          </cell>
          <cell r="L68" t="str">
            <v>Kurt</v>
          </cell>
          <cell r="M68" t="str">
            <v>CNF-Derog</v>
          </cell>
        </row>
        <row r="69">
          <cell r="D69">
            <v>44306</v>
          </cell>
          <cell r="E69">
            <v>7353</v>
          </cell>
          <cell r="F69">
            <v>13743</v>
          </cell>
          <cell r="G69" t="str">
            <v>Used</v>
          </cell>
          <cell r="H69" t="str">
            <v>TT</v>
          </cell>
          <cell r="I69">
            <v>13900</v>
          </cell>
          <cell r="J69" t="str">
            <v>Bob</v>
          </cell>
          <cell r="K69" t="str">
            <v>Kurt</v>
          </cell>
          <cell r="L69" t="str">
            <v>Kurt</v>
          </cell>
          <cell r="M69" t="str">
            <v>Contracted</v>
          </cell>
        </row>
        <row r="70">
          <cell r="D70">
            <v>44319</v>
          </cell>
          <cell r="E70">
            <v>7455</v>
          </cell>
          <cell r="F70">
            <v>13739</v>
          </cell>
          <cell r="G70" t="str">
            <v>New</v>
          </cell>
          <cell r="H70" t="str">
            <v>Boat</v>
          </cell>
          <cell r="I70">
            <v>38512</v>
          </cell>
          <cell r="J70" t="str">
            <v>Jordan</v>
          </cell>
          <cell r="L70" t="str">
            <v>Kurt</v>
          </cell>
          <cell r="M70" t="str">
            <v>Contracted</v>
          </cell>
        </row>
        <row r="71">
          <cell r="D71">
            <v>44333</v>
          </cell>
          <cell r="E71">
            <v>7543</v>
          </cell>
          <cell r="F71">
            <v>13742</v>
          </cell>
          <cell r="G71" t="str">
            <v>Used</v>
          </cell>
          <cell r="H71" t="str">
            <v>TT</v>
          </cell>
          <cell r="I71">
            <v>30300</v>
          </cell>
          <cell r="J71" t="str">
            <v>Jordan</v>
          </cell>
          <cell r="L71" t="str">
            <v>Kurt</v>
          </cell>
          <cell r="M71" t="str">
            <v>Contracted</v>
          </cell>
        </row>
        <row r="72">
          <cell r="D72">
            <v>44340</v>
          </cell>
          <cell r="E72">
            <v>7586</v>
          </cell>
          <cell r="F72">
            <v>13883</v>
          </cell>
          <cell r="G72" t="str">
            <v>Used</v>
          </cell>
          <cell r="H72" t="str">
            <v>Boat</v>
          </cell>
          <cell r="I72">
            <v>24000</v>
          </cell>
          <cell r="J72" t="str">
            <v>Jordan</v>
          </cell>
          <cell r="L72" t="str">
            <v>Kurt</v>
          </cell>
          <cell r="M72" t="str">
            <v>Contracted</v>
          </cell>
        </row>
        <row r="73">
          <cell r="D73">
            <v>44308</v>
          </cell>
          <cell r="E73">
            <v>7367</v>
          </cell>
          <cell r="F73">
            <v>13751</v>
          </cell>
          <cell r="G73" t="str">
            <v>New</v>
          </cell>
          <cell r="H73" t="str">
            <v>TT</v>
          </cell>
          <cell r="I73">
            <v>15250</v>
          </cell>
          <cell r="J73" t="str">
            <v>Bob</v>
          </cell>
          <cell r="K73" t="str">
            <v>Kurt</v>
          </cell>
          <cell r="L73" t="str">
            <v>Kurt</v>
          </cell>
          <cell r="M73" t="str">
            <v>Contracted</v>
          </cell>
        </row>
        <row r="74">
          <cell r="D74">
            <v>44328</v>
          </cell>
          <cell r="E74">
            <v>7499</v>
          </cell>
          <cell r="F74">
            <v>13812</v>
          </cell>
          <cell r="G74" t="str">
            <v>Used</v>
          </cell>
          <cell r="H74" t="str">
            <v>FW</v>
          </cell>
          <cell r="I74">
            <v>37995</v>
          </cell>
          <cell r="J74" t="str">
            <v>Shon</v>
          </cell>
          <cell r="L74" t="str">
            <v>Kurt</v>
          </cell>
          <cell r="M74" t="str">
            <v>Contracted</v>
          </cell>
        </row>
        <row r="75">
          <cell r="D75">
            <v>44343</v>
          </cell>
          <cell r="E75">
            <v>7592</v>
          </cell>
          <cell r="F75">
            <v>13877</v>
          </cell>
          <cell r="G75" t="str">
            <v>New</v>
          </cell>
          <cell r="H75" t="str">
            <v>FW</v>
          </cell>
          <cell r="I75">
            <v>50998</v>
          </cell>
          <cell r="J75" t="str">
            <v>Shon</v>
          </cell>
          <cell r="L75" t="str">
            <v>Kurt</v>
          </cell>
          <cell r="M75" t="str">
            <v>Contracted</v>
          </cell>
        </row>
        <row r="76">
          <cell r="D76">
            <v>44317</v>
          </cell>
          <cell r="E76">
            <v>7420</v>
          </cell>
          <cell r="F76">
            <v>13781</v>
          </cell>
          <cell r="G76" t="str">
            <v>New</v>
          </cell>
          <cell r="H76" t="str">
            <v>TT</v>
          </cell>
          <cell r="I76">
            <v>24703</v>
          </cell>
          <cell r="J76" t="str">
            <v>Brandon</v>
          </cell>
          <cell r="L76" t="str">
            <v>Kurt</v>
          </cell>
          <cell r="M76" t="str">
            <v>Contracted</v>
          </cell>
        </row>
        <row r="77">
          <cell r="D77">
            <v>44340</v>
          </cell>
          <cell r="E77">
            <v>7572</v>
          </cell>
          <cell r="F77">
            <v>13885</v>
          </cell>
          <cell r="G77" t="str">
            <v>Used</v>
          </cell>
          <cell r="H77" t="str">
            <v>FW</v>
          </cell>
          <cell r="I77">
            <v>17799</v>
          </cell>
          <cell r="J77" t="str">
            <v>Shon</v>
          </cell>
          <cell r="L77" t="str">
            <v>Kurt</v>
          </cell>
          <cell r="M77" t="str">
            <v>Contracted</v>
          </cell>
        </row>
        <row r="78">
          <cell r="D78">
            <v>44317</v>
          </cell>
          <cell r="E78">
            <v>7413</v>
          </cell>
          <cell r="F78">
            <v>13794</v>
          </cell>
          <cell r="G78" t="str">
            <v>Used</v>
          </cell>
          <cell r="H78" t="str">
            <v>Boat</v>
          </cell>
          <cell r="I78">
            <v>8998</v>
          </cell>
          <cell r="J78" t="str">
            <v>Adam</v>
          </cell>
          <cell r="K78" t="str">
            <v>Contracted</v>
          </cell>
          <cell r="M78" t="str">
            <v>Contracted</v>
          </cell>
        </row>
        <row r="79">
          <cell r="D79">
            <v>44342</v>
          </cell>
          <cell r="E79">
            <v>7600</v>
          </cell>
          <cell r="F79">
            <v>13899</v>
          </cell>
          <cell r="G79" t="str">
            <v>Used</v>
          </cell>
          <cell r="H79" t="str">
            <v>TT</v>
          </cell>
          <cell r="I79">
            <v>19499</v>
          </cell>
          <cell r="J79" t="str">
            <v>Adam</v>
          </cell>
          <cell r="L79" t="str">
            <v>Kurt</v>
          </cell>
          <cell r="M79" t="str">
            <v>Contracted</v>
          </cell>
        </row>
        <row r="80">
          <cell r="D80">
            <v>44307</v>
          </cell>
          <cell r="E80">
            <v>7314</v>
          </cell>
          <cell r="F80">
            <v>13704</v>
          </cell>
          <cell r="G80" t="str">
            <v>New</v>
          </cell>
          <cell r="H80" t="str">
            <v>FW</v>
          </cell>
          <cell r="I80">
            <v>35280</v>
          </cell>
          <cell r="J80" t="str">
            <v>Adam</v>
          </cell>
          <cell r="K80" t="str">
            <v>Kurt</v>
          </cell>
          <cell r="L80" t="str">
            <v>Kurt</v>
          </cell>
          <cell r="M80" t="str">
            <v>Contracted</v>
          </cell>
        </row>
        <row r="81">
          <cell r="D81">
            <v>44317</v>
          </cell>
          <cell r="E81">
            <v>7398</v>
          </cell>
          <cell r="F81">
            <v>13772</v>
          </cell>
          <cell r="G81" t="str">
            <v>New</v>
          </cell>
          <cell r="H81" t="str">
            <v>TT</v>
          </cell>
          <cell r="I81">
            <v>39985</v>
          </cell>
          <cell r="J81" t="str">
            <v>Brandon</v>
          </cell>
          <cell r="L81" t="str">
            <v>Kurt</v>
          </cell>
          <cell r="M81" t="str">
            <v>Contracted</v>
          </cell>
        </row>
        <row r="82">
          <cell r="D82">
            <v>44333</v>
          </cell>
          <cell r="E82">
            <v>7542</v>
          </cell>
          <cell r="F82">
            <v>13615</v>
          </cell>
          <cell r="G82" t="str">
            <v>New</v>
          </cell>
          <cell r="H82" t="str">
            <v>TT</v>
          </cell>
          <cell r="I82">
            <v>23997</v>
          </cell>
          <cell r="J82" t="str">
            <v>Adam</v>
          </cell>
          <cell r="L82" t="str">
            <v>Kurt</v>
          </cell>
          <cell r="M82" t="str">
            <v>Contracted</v>
          </cell>
        </row>
        <row r="83">
          <cell r="D83">
            <v>44313</v>
          </cell>
          <cell r="E83">
            <v>6915</v>
          </cell>
          <cell r="F83">
            <v>13504</v>
          </cell>
          <cell r="G83" t="str">
            <v>New</v>
          </cell>
          <cell r="H83" t="str">
            <v>FW</v>
          </cell>
          <cell r="I83">
            <v>62122</v>
          </cell>
          <cell r="J83" t="str">
            <v>Jordan</v>
          </cell>
          <cell r="K83" t="str">
            <v>Kurt</v>
          </cell>
          <cell r="L83" t="str">
            <v>Kurt</v>
          </cell>
          <cell r="M83" t="str">
            <v>Contracted</v>
          </cell>
        </row>
        <row r="84">
          <cell r="D84">
            <v>44319</v>
          </cell>
          <cell r="E84">
            <v>7450</v>
          </cell>
          <cell r="F84">
            <v>13805</v>
          </cell>
          <cell r="G84" t="str">
            <v>New</v>
          </cell>
          <cell r="H84" t="str">
            <v>FW</v>
          </cell>
          <cell r="I84">
            <v>36999</v>
          </cell>
          <cell r="J84" t="str">
            <v>Jordan</v>
          </cell>
          <cell r="L84" t="str">
            <v>Kurt</v>
          </cell>
          <cell r="M84" t="str">
            <v>Contracted</v>
          </cell>
        </row>
        <row r="85">
          <cell r="D85">
            <v>44343</v>
          </cell>
          <cell r="E85">
            <v>6705</v>
          </cell>
          <cell r="F85">
            <v>13395</v>
          </cell>
          <cell r="G85" t="str">
            <v>New</v>
          </cell>
          <cell r="H85" t="str">
            <v>TT</v>
          </cell>
          <cell r="I85">
            <v>33159</v>
          </cell>
          <cell r="J85" t="str">
            <v>Bob</v>
          </cell>
          <cell r="L85" t="str">
            <v>Kurt</v>
          </cell>
          <cell r="M85" t="str">
            <v>Contracted</v>
          </cell>
        </row>
        <row r="86">
          <cell r="D86">
            <v>44342</v>
          </cell>
          <cell r="E86">
            <v>7588</v>
          </cell>
          <cell r="F86">
            <v>13865</v>
          </cell>
          <cell r="G86" t="str">
            <v>New</v>
          </cell>
          <cell r="H86" t="str">
            <v>FW</v>
          </cell>
          <cell r="I86">
            <v>55303</v>
          </cell>
          <cell r="J86" t="str">
            <v>Shon</v>
          </cell>
          <cell r="L86" t="str">
            <v>Kurt</v>
          </cell>
          <cell r="M86" t="str">
            <v>Contracted</v>
          </cell>
        </row>
        <row r="87">
          <cell r="D87">
            <v>44342</v>
          </cell>
          <cell r="E87">
            <v>7578</v>
          </cell>
          <cell r="F87">
            <v>13876</v>
          </cell>
          <cell r="G87" t="str">
            <v>Used</v>
          </cell>
          <cell r="H87" t="str">
            <v>FW</v>
          </cell>
          <cell r="I87">
            <v>35299</v>
          </cell>
          <cell r="J87" t="str">
            <v>Adam</v>
          </cell>
          <cell r="L87" t="str">
            <v>Kurt</v>
          </cell>
          <cell r="M87" t="str">
            <v>Contracted</v>
          </cell>
        </row>
        <row r="88">
          <cell r="D88">
            <v>44327</v>
          </cell>
          <cell r="E88">
            <v>7491</v>
          </cell>
          <cell r="F88">
            <v>13836</v>
          </cell>
          <cell r="G88" t="str">
            <v>New</v>
          </cell>
          <cell r="H88" t="str">
            <v>TT</v>
          </cell>
          <cell r="I88">
            <v>15495</v>
          </cell>
          <cell r="J88" t="str">
            <v>Bob</v>
          </cell>
          <cell r="L88" t="str">
            <v>Kurt</v>
          </cell>
          <cell r="M88" t="str">
            <v>Contracted</v>
          </cell>
        </row>
        <row r="89">
          <cell r="D89">
            <v>44305</v>
          </cell>
          <cell r="E89">
            <v>7346</v>
          </cell>
          <cell r="F89">
            <v>13686</v>
          </cell>
          <cell r="G89" t="str">
            <v>New</v>
          </cell>
          <cell r="H89" t="str">
            <v>TT</v>
          </cell>
          <cell r="I89">
            <v>29512</v>
          </cell>
          <cell r="J89" t="str">
            <v>Brandon</v>
          </cell>
          <cell r="K89" t="str">
            <v>Kurt</v>
          </cell>
          <cell r="L89" t="str">
            <v>Kurt</v>
          </cell>
          <cell r="M89" t="str">
            <v>Contracted</v>
          </cell>
        </row>
        <row r="90">
          <cell r="D90">
            <v>44341</v>
          </cell>
          <cell r="E90">
            <v>7596</v>
          </cell>
          <cell r="F90">
            <v>13819</v>
          </cell>
          <cell r="G90" t="str">
            <v>Used</v>
          </cell>
          <cell r="H90" t="str">
            <v>Boat</v>
          </cell>
          <cell r="I90">
            <v>5930.1</v>
          </cell>
          <cell r="J90" t="str">
            <v>Jordan</v>
          </cell>
          <cell r="L90" t="str">
            <v>Kurt</v>
          </cell>
          <cell r="M90" t="str">
            <v>Contracted</v>
          </cell>
        </row>
        <row r="91">
          <cell r="D91">
            <v>44343</v>
          </cell>
          <cell r="E91">
            <v>7029</v>
          </cell>
          <cell r="F91">
            <v>13569</v>
          </cell>
          <cell r="G91" t="str">
            <v>New</v>
          </cell>
          <cell r="H91" t="str">
            <v>FW</v>
          </cell>
          <cell r="I91">
            <v>85872</v>
          </cell>
          <cell r="J91" t="str">
            <v>Adam</v>
          </cell>
          <cell r="L91" t="str">
            <v>Kurt</v>
          </cell>
          <cell r="M91" t="str">
            <v>Contracted</v>
          </cell>
        </row>
        <row r="92">
          <cell r="D92">
            <v>44310</v>
          </cell>
          <cell r="E92">
            <v>7382</v>
          </cell>
          <cell r="F92">
            <v>13763</v>
          </cell>
          <cell r="G92" t="str">
            <v>New</v>
          </cell>
          <cell r="H92" t="str">
            <v>TT</v>
          </cell>
          <cell r="I92">
            <v>25995</v>
          </cell>
          <cell r="J92" t="str">
            <v>Jordan</v>
          </cell>
          <cell r="K92" t="str">
            <v>Kurt</v>
          </cell>
          <cell r="L92" t="str">
            <v>Kurt</v>
          </cell>
          <cell r="M92" t="str">
            <v>Contracted</v>
          </cell>
        </row>
        <row r="93">
          <cell r="D93">
            <v>44261</v>
          </cell>
          <cell r="E93">
            <v>6990</v>
          </cell>
          <cell r="F93">
            <v>13280</v>
          </cell>
          <cell r="G93" t="str">
            <v>New</v>
          </cell>
          <cell r="H93" t="str">
            <v>Boat</v>
          </cell>
          <cell r="I93">
            <v>21720</v>
          </cell>
          <cell r="J93" t="str">
            <v>Bob</v>
          </cell>
          <cell r="K93" t="str">
            <v>Kurt</v>
          </cell>
          <cell r="L93" t="str">
            <v>Kurt</v>
          </cell>
          <cell r="M93" t="str">
            <v>Contracted</v>
          </cell>
        </row>
        <row r="94">
          <cell r="D94">
            <v>44265</v>
          </cell>
          <cell r="E94">
            <v>7034</v>
          </cell>
          <cell r="F94">
            <v>13579</v>
          </cell>
          <cell r="G94" t="str">
            <v>New</v>
          </cell>
          <cell r="H94" t="str">
            <v>TT</v>
          </cell>
          <cell r="I94">
            <v>13650</v>
          </cell>
          <cell r="J94" t="str">
            <v>Shon</v>
          </cell>
          <cell r="K94" t="str">
            <v>Kurt</v>
          </cell>
          <cell r="L94" t="str">
            <v>Kurt</v>
          </cell>
          <cell r="M94" t="str">
            <v>Order</v>
          </cell>
        </row>
        <row r="95">
          <cell r="D95">
            <v>44305</v>
          </cell>
          <cell r="E95">
            <v>7344</v>
          </cell>
          <cell r="F95">
            <v>13693</v>
          </cell>
          <cell r="G95" t="str">
            <v>Used</v>
          </cell>
          <cell r="H95" t="str">
            <v>TT</v>
          </cell>
          <cell r="I95">
            <v>19999</v>
          </cell>
          <cell r="J95" t="str">
            <v>Bob</v>
          </cell>
          <cell r="K95" t="str">
            <v>Contracted</v>
          </cell>
          <cell r="M95" t="str">
            <v>Contracted</v>
          </cell>
        </row>
        <row r="96">
          <cell r="D96">
            <v>44306</v>
          </cell>
          <cell r="E96">
            <v>7349</v>
          </cell>
          <cell r="F96">
            <v>13714</v>
          </cell>
          <cell r="G96" t="str">
            <v>New</v>
          </cell>
          <cell r="H96" t="str">
            <v>TT</v>
          </cell>
          <cell r="I96">
            <v>44512</v>
          </cell>
          <cell r="J96" t="str">
            <v>Jordan</v>
          </cell>
          <cell r="K96" t="str">
            <v>Kurt</v>
          </cell>
          <cell r="L96" t="str">
            <v>Kurt</v>
          </cell>
          <cell r="M96" t="str">
            <v>Contracted</v>
          </cell>
        </row>
        <row r="97">
          <cell r="D97">
            <v>44315</v>
          </cell>
          <cell r="E97">
            <v>7404</v>
          </cell>
          <cell r="F97">
            <v>13588</v>
          </cell>
          <cell r="G97" t="str">
            <v>New</v>
          </cell>
          <cell r="H97" t="str">
            <v>FW</v>
          </cell>
          <cell r="I97">
            <v>47058</v>
          </cell>
          <cell r="J97" t="str">
            <v>Kurt</v>
          </cell>
          <cell r="L97" t="str">
            <v>Kurt</v>
          </cell>
          <cell r="M97" t="str">
            <v>Contracted</v>
          </cell>
        </row>
        <row r="98">
          <cell r="D98">
            <v>44312</v>
          </cell>
          <cell r="E98">
            <v>7364</v>
          </cell>
          <cell r="F98">
            <v>13764</v>
          </cell>
          <cell r="G98" t="str">
            <v>New</v>
          </cell>
          <cell r="H98" t="str">
            <v>TT</v>
          </cell>
          <cell r="I98">
            <v>23919</v>
          </cell>
          <cell r="J98" t="str">
            <v>Jordan</v>
          </cell>
          <cell r="L98" t="str">
            <v>Kurt</v>
          </cell>
          <cell r="M98" t="str">
            <v>Contracted</v>
          </cell>
        </row>
        <row r="99">
          <cell r="D99">
            <v>44305</v>
          </cell>
          <cell r="E99">
            <v>7322</v>
          </cell>
          <cell r="F99">
            <v>13750</v>
          </cell>
          <cell r="G99" t="str">
            <v>Used</v>
          </cell>
          <cell r="H99" t="str">
            <v>TT</v>
          </cell>
          <cell r="I99">
            <v>16900</v>
          </cell>
          <cell r="J99" t="str">
            <v>Jordan</v>
          </cell>
          <cell r="K99" t="str">
            <v>Kurt</v>
          </cell>
          <cell r="L99" t="str">
            <v>Kurt</v>
          </cell>
          <cell r="M99" t="str">
            <v>Contracted</v>
          </cell>
        </row>
        <row r="100">
          <cell r="D100">
            <v>44341</v>
          </cell>
          <cell r="E100">
            <v>6865</v>
          </cell>
          <cell r="F100">
            <v>13858</v>
          </cell>
          <cell r="G100" t="str">
            <v>New</v>
          </cell>
          <cell r="H100" t="str">
            <v>FW</v>
          </cell>
          <cell r="I100">
            <v>34527</v>
          </cell>
          <cell r="J100" t="str">
            <v>Adam</v>
          </cell>
          <cell r="L100" t="str">
            <v>Kurt</v>
          </cell>
          <cell r="M100" t="str">
            <v>Contracted</v>
          </cell>
        </row>
        <row r="101">
          <cell r="D101">
            <v>44320</v>
          </cell>
          <cell r="E101">
            <v>7452</v>
          </cell>
          <cell r="F101">
            <v>13782</v>
          </cell>
          <cell r="G101" t="str">
            <v>Used</v>
          </cell>
          <cell r="H101" t="str">
            <v>TT</v>
          </cell>
          <cell r="I101">
            <v>12995</v>
          </cell>
          <cell r="J101" t="str">
            <v>Jordan</v>
          </cell>
          <cell r="L101" t="str">
            <v>Kurt</v>
          </cell>
          <cell r="M101" t="str">
            <v>Contracted</v>
          </cell>
        </row>
        <row r="102">
          <cell r="D102">
            <v>44340</v>
          </cell>
          <cell r="E102">
            <v>7532</v>
          </cell>
          <cell r="F102">
            <v>13869</v>
          </cell>
          <cell r="G102" t="str">
            <v>New</v>
          </cell>
          <cell r="H102" t="str">
            <v>TT</v>
          </cell>
          <cell r="I102">
            <v>29998</v>
          </cell>
          <cell r="J102" t="str">
            <v>Brandon</v>
          </cell>
          <cell r="L102" t="str">
            <v>Kurt</v>
          </cell>
          <cell r="M102" t="str">
            <v>Contracted</v>
          </cell>
        </row>
        <row r="103">
          <cell r="D103">
            <v>44322</v>
          </cell>
          <cell r="E103">
            <v>7471</v>
          </cell>
          <cell r="F103">
            <v>13759</v>
          </cell>
          <cell r="G103" t="str">
            <v>New</v>
          </cell>
          <cell r="H103" t="str">
            <v>Boat</v>
          </cell>
          <cell r="I103">
            <v>35485</v>
          </cell>
          <cell r="J103" t="str">
            <v>Adam</v>
          </cell>
          <cell r="L103" t="str">
            <v>Kurt</v>
          </cell>
          <cell r="M103" t="str">
            <v>Contracted</v>
          </cell>
        </row>
        <row r="104">
          <cell r="D104">
            <v>44338</v>
          </cell>
          <cell r="E104">
            <v>7579</v>
          </cell>
          <cell r="F104">
            <v>13855</v>
          </cell>
          <cell r="G104" t="str">
            <v>New</v>
          </cell>
          <cell r="H104" t="str">
            <v>TT</v>
          </cell>
          <cell r="I104">
            <v>25912</v>
          </cell>
          <cell r="J104" t="str">
            <v>Jordan</v>
          </cell>
          <cell r="L104" t="str">
            <v>Kurt</v>
          </cell>
          <cell r="M104" t="str">
            <v>Contracted</v>
          </cell>
        </row>
        <row r="105">
          <cell r="D105">
            <v>44315</v>
          </cell>
          <cell r="E105">
            <v>7418</v>
          </cell>
          <cell r="F105">
            <v>13802</v>
          </cell>
          <cell r="G105" t="str">
            <v>New</v>
          </cell>
          <cell r="H105" t="str">
            <v>FW</v>
          </cell>
          <cell r="I105">
            <v>39997</v>
          </cell>
          <cell r="J105" t="str">
            <v>Adam</v>
          </cell>
          <cell r="K105" t="str">
            <v>Kurt</v>
          </cell>
          <cell r="L105" t="str">
            <v>Kurt</v>
          </cell>
          <cell r="M105" t="str">
            <v>Contracted</v>
          </cell>
        </row>
        <row r="106">
          <cell r="D106">
            <v>44326</v>
          </cell>
          <cell r="E106">
            <v>7268</v>
          </cell>
          <cell r="F106">
            <v>13827</v>
          </cell>
          <cell r="G106" t="str">
            <v>New</v>
          </cell>
          <cell r="H106" t="str">
            <v>TT</v>
          </cell>
          <cell r="I106">
            <v>23512</v>
          </cell>
          <cell r="J106" t="str">
            <v>Adam</v>
          </cell>
          <cell r="L106" t="str">
            <v>Kurt</v>
          </cell>
          <cell r="M106" t="str">
            <v>Contracted</v>
          </cell>
        </row>
        <row r="107">
          <cell r="D107">
            <v>44328</v>
          </cell>
          <cell r="E107">
            <v>6786</v>
          </cell>
          <cell r="F107">
            <v>13465</v>
          </cell>
          <cell r="G107" t="str">
            <v>New</v>
          </cell>
          <cell r="H107" t="str">
            <v>FW</v>
          </cell>
          <cell r="I107">
            <v>91151</v>
          </cell>
          <cell r="J107" t="str">
            <v>Shon</v>
          </cell>
          <cell r="L107" t="str">
            <v>Kurt</v>
          </cell>
          <cell r="M107" t="str">
            <v>Contracted</v>
          </cell>
        </row>
        <row r="108">
          <cell r="D108">
            <v>44341</v>
          </cell>
          <cell r="E108">
            <v>7561</v>
          </cell>
          <cell r="F108">
            <v>13522</v>
          </cell>
          <cell r="G108" t="str">
            <v>New</v>
          </cell>
          <cell r="H108" t="str">
            <v>Boat</v>
          </cell>
          <cell r="I108">
            <v>37065</v>
          </cell>
          <cell r="J108" t="str">
            <v>Adam</v>
          </cell>
          <cell r="L108" t="str">
            <v>Kurt</v>
          </cell>
          <cell r="M108" t="str">
            <v>Contracted</v>
          </cell>
        </row>
        <row r="109">
          <cell r="D109">
            <v>44331</v>
          </cell>
          <cell r="E109">
            <v>7531</v>
          </cell>
          <cell r="F109">
            <v>13861</v>
          </cell>
          <cell r="G109" t="str">
            <v>New</v>
          </cell>
          <cell r="H109" t="str">
            <v>TT</v>
          </cell>
          <cell r="I109">
            <v>24512</v>
          </cell>
          <cell r="J109" t="str">
            <v>Bob</v>
          </cell>
          <cell r="L109" t="str">
            <v>Kurt</v>
          </cell>
          <cell r="M109" t="str">
            <v>Contracted</v>
          </cell>
        </row>
        <row r="110">
          <cell r="D110">
            <v>44322</v>
          </cell>
          <cell r="E110">
            <v>7107</v>
          </cell>
          <cell r="F110">
            <v>13611</v>
          </cell>
          <cell r="G110" t="str">
            <v>New</v>
          </cell>
          <cell r="H110" t="str">
            <v>Boat</v>
          </cell>
          <cell r="I110">
            <v>14120</v>
          </cell>
          <cell r="J110" t="str">
            <v>Shon</v>
          </cell>
          <cell r="L110" t="str">
            <v>Kurt</v>
          </cell>
          <cell r="M110" t="str">
            <v>Contracted</v>
          </cell>
        </row>
        <row r="111">
          <cell r="D111">
            <v>44327</v>
          </cell>
          <cell r="E111">
            <v>7503</v>
          </cell>
          <cell r="F111">
            <v>13840</v>
          </cell>
          <cell r="G111" t="str">
            <v>New</v>
          </cell>
          <cell r="H111" t="str">
            <v>TT</v>
          </cell>
          <cell r="I111">
            <v>25115</v>
          </cell>
          <cell r="J111" t="str">
            <v>Kurt</v>
          </cell>
          <cell r="L111" t="str">
            <v>Kurt</v>
          </cell>
          <cell r="M111" t="str">
            <v>Contracted</v>
          </cell>
        </row>
        <row r="112">
          <cell r="D112">
            <v>44344</v>
          </cell>
          <cell r="E112">
            <v>7608</v>
          </cell>
          <cell r="F112">
            <v>13878</v>
          </cell>
          <cell r="G112" t="str">
            <v>Used</v>
          </cell>
          <cell r="H112" t="str">
            <v>FW</v>
          </cell>
          <cell r="I112">
            <v>29995</v>
          </cell>
          <cell r="J112" t="str">
            <v>Jordan</v>
          </cell>
          <cell r="L112" t="str">
            <v>Kurt</v>
          </cell>
          <cell r="M112" t="str">
            <v>Contracted</v>
          </cell>
        </row>
        <row r="113">
          <cell r="D113">
            <v>44312</v>
          </cell>
          <cell r="E113">
            <v>7347</v>
          </cell>
          <cell r="F113">
            <v>13278</v>
          </cell>
          <cell r="G113" t="str">
            <v>New</v>
          </cell>
          <cell r="H113" t="str">
            <v>FW</v>
          </cell>
          <cell r="I113">
            <v>40512</v>
          </cell>
          <cell r="J113" t="str">
            <v>Shon</v>
          </cell>
          <cell r="K113" t="str">
            <v>Kurt</v>
          </cell>
          <cell r="L113" t="str">
            <v>Kurt</v>
          </cell>
          <cell r="M113" t="str">
            <v>Contracted</v>
          </cell>
        </row>
        <row r="114">
          <cell r="D114">
            <v>44340</v>
          </cell>
          <cell r="E114">
            <v>7564</v>
          </cell>
          <cell r="F114">
            <v>13860</v>
          </cell>
          <cell r="G114" t="str">
            <v>New</v>
          </cell>
          <cell r="H114" t="str">
            <v>FW</v>
          </cell>
          <cell r="I114">
            <v>68512</v>
          </cell>
          <cell r="J114" t="str">
            <v>Bob</v>
          </cell>
          <cell r="L114" t="str">
            <v>Kurt</v>
          </cell>
          <cell r="M114" t="str">
            <v>Contracted</v>
          </cell>
        </row>
        <row r="115">
          <cell r="D115">
            <v>44307</v>
          </cell>
          <cell r="E115">
            <v>7351</v>
          </cell>
          <cell r="F115">
            <v>13728</v>
          </cell>
          <cell r="G115" t="str">
            <v>New</v>
          </cell>
          <cell r="H115" t="str">
            <v>TT</v>
          </cell>
          <cell r="I115">
            <v>29512</v>
          </cell>
          <cell r="J115" t="str">
            <v>Jordan</v>
          </cell>
          <cell r="K115" t="str">
            <v>Kurt</v>
          </cell>
          <cell r="L115" t="str">
            <v>Kurt</v>
          </cell>
          <cell r="M115" t="str">
            <v>Contracted</v>
          </cell>
        </row>
        <row r="116">
          <cell r="D116">
            <v>44328</v>
          </cell>
          <cell r="E116">
            <v>7478</v>
          </cell>
          <cell r="F116">
            <v>13776</v>
          </cell>
          <cell r="G116" t="str">
            <v>Used</v>
          </cell>
          <cell r="H116" t="str">
            <v>FW</v>
          </cell>
          <cell r="I116">
            <v>64995</v>
          </cell>
          <cell r="J116" t="str">
            <v>Shon</v>
          </cell>
          <cell r="L116" t="str">
            <v>Kurt</v>
          </cell>
          <cell r="M116" t="str">
            <v>Contracted</v>
          </cell>
        </row>
        <row r="117">
          <cell r="D117">
            <v>44328</v>
          </cell>
          <cell r="E117">
            <v>7446</v>
          </cell>
          <cell r="F117">
            <v>13814</v>
          </cell>
          <cell r="G117" t="str">
            <v>New</v>
          </cell>
          <cell r="H117" t="str">
            <v>FW</v>
          </cell>
          <cell r="I117">
            <v>44192</v>
          </cell>
          <cell r="J117" t="str">
            <v>Shon</v>
          </cell>
          <cell r="L117" t="str">
            <v>Kurt</v>
          </cell>
          <cell r="M117" t="str">
            <v>Contracted</v>
          </cell>
        </row>
        <row r="118">
          <cell r="D118">
            <v>44301</v>
          </cell>
          <cell r="E118">
            <v>7285</v>
          </cell>
          <cell r="F118">
            <v>13509</v>
          </cell>
          <cell r="G118" t="str">
            <v>New</v>
          </cell>
          <cell r="H118" t="str">
            <v>FW</v>
          </cell>
          <cell r="I118">
            <v>72512</v>
          </cell>
          <cell r="J118" t="str">
            <v>Shon</v>
          </cell>
          <cell r="K118" t="str">
            <v>Kurt</v>
          </cell>
          <cell r="L118" t="str">
            <v>Kurt</v>
          </cell>
          <cell r="M118" t="str">
            <v>Contracted</v>
          </cell>
        </row>
        <row r="119">
          <cell r="D119">
            <v>44312</v>
          </cell>
          <cell r="E119">
            <v>7205</v>
          </cell>
          <cell r="F119">
            <v>13677</v>
          </cell>
          <cell r="G119" t="str">
            <v>New</v>
          </cell>
          <cell r="H119" t="str">
            <v>FW</v>
          </cell>
          <cell r="I119">
            <v>36668</v>
          </cell>
          <cell r="J119" t="str">
            <v>Adam</v>
          </cell>
          <cell r="K119" t="str">
            <v>Contracted</v>
          </cell>
          <cell r="M119" t="str">
            <v>Contracted</v>
          </cell>
        </row>
        <row r="120">
          <cell r="D120">
            <v>44333</v>
          </cell>
          <cell r="E120">
            <v>7541</v>
          </cell>
          <cell r="F120">
            <v>13829</v>
          </cell>
          <cell r="G120" t="str">
            <v>New</v>
          </cell>
          <cell r="H120" t="str">
            <v>TT</v>
          </cell>
          <cell r="I120">
            <v>29308</v>
          </cell>
          <cell r="J120" t="str">
            <v>Shon</v>
          </cell>
          <cell r="L120" t="str">
            <v>Kurt</v>
          </cell>
          <cell r="M120" t="str">
            <v>Contracted</v>
          </cell>
        </row>
        <row r="121">
          <cell r="D121">
            <v>44342</v>
          </cell>
          <cell r="E121">
            <v>7603</v>
          </cell>
          <cell r="F121">
            <v>13688</v>
          </cell>
          <cell r="G121" t="str">
            <v>New</v>
          </cell>
          <cell r="H121" t="str">
            <v>Boat</v>
          </cell>
          <cell r="I121">
            <v>51030</v>
          </cell>
          <cell r="J121" t="str">
            <v>Jordan</v>
          </cell>
          <cell r="L121" t="str">
            <v>Kurt</v>
          </cell>
          <cell r="M121" t="str">
            <v>Contracted</v>
          </cell>
        </row>
        <row r="122">
          <cell r="D122">
            <v>44327</v>
          </cell>
          <cell r="E122">
            <v>7512</v>
          </cell>
          <cell r="F122">
            <v>13823</v>
          </cell>
          <cell r="G122" t="str">
            <v>New</v>
          </cell>
          <cell r="H122" t="str">
            <v>Boat</v>
          </cell>
          <cell r="I122">
            <v>47170</v>
          </cell>
          <cell r="J122" t="str">
            <v>Bob</v>
          </cell>
          <cell r="L122" t="str">
            <v>Kurt</v>
          </cell>
          <cell r="M122" t="str">
            <v>Contracted</v>
          </cell>
        </row>
        <row r="123">
          <cell r="D123">
            <v>44309</v>
          </cell>
          <cell r="E123">
            <v>7338</v>
          </cell>
          <cell r="F123">
            <v>13713</v>
          </cell>
          <cell r="G123" t="str">
            <v>New</v>
          </cell>
          <cell r="H123" t="str">
            <v>TT</v>
          </cell>
          <cell r="I123">
            <v>19663</v>
          </cell>
          <cell r="J123" t="str">
            <v>Bob</v>
          </cell>
          <cell r="L123" t="str">
            <v>Kurt</v>
          </cell>
          <cell r="M123" t="str">
            <v>Contracted</v>
          </cell>
        </row>
        <row r="124">
          <cell r="D124">
            <v>44326</v>
          </cell>
          <cell r="E124">
            <v>7496</v>
          </cell>
          <cell r="F124">
            <v>13752</v>
          </cell>
          <cell r="G124" t="str">
            <v>New</v>
          </cell>
          <cell r="H124" t="str">
            <v>TT</v>
          </cell>
          <cell r="I124">
            <v>17363</v>
          </cell>
          <cell r="J124" t="str">
            <v>Bob</v>
          </cell>
          <cell r="L124" t="str">
            <v>Kurt</v>
          </cell>
          <cell r="M124" t="str">
            <v>Contracted</v>
          </cell>
        </row>
        <row r="125">
          <cell r="D125">
            <v>44322</v>
          </cell>
          <cell r="E125">
            <v>7460</v>
          </cell>
          <cell r="F125">
            <v>13815</v>
          </cell>
          <cell r="G125" t="str">
            <v>New</v>
          </cell>
          <cell r="H125" t="str">
            <v>TT</v>
          </cell>
          <cell r="I125">
            <v>19250</v>
          </cell>
          <cell r="J125" t="str">
            <v>Jordan</v>
          </cell>
          <cell r="L125" t="str">
            <v>Kurt</v>
          </cell>
          <cell r="M125" t="str">
            <v>Contracted</v>
          </cell>
        </row>
        <row r="126">
          <cell r="D126">
            <v>44333</v>
          </cell>
          <cell r="E126">
            <v>7500</v>
          </cell>
          <cell r="F126">
            <v>13835</v>
          </cell>
          <cell r="G126" t="str">
            <v>New</v>
          </cell>
          <cell r="H126" t="str">
            <v>FW</v>
          </cell>
          <cell r="I126">
            <v>42998</v>
          </cell>
          <cell r="J126" t="str">
            <v>Jordan</v>
          </cell>
          <cell r="L126" t="str">
            <v>Kurt</v>
          </cell>
          <cell r="M126" t="str">
            <v>Contracted</v>
          </cell>
        </row>
        <row r="127">
          <cell r="D127">
            <v>44341</v>
          </cell>
          <cell r="E127">
            <v>7374</v>
          </cell>
          <cell r="F127">
            <v>13887</v>
          </cell>
          <cell r="G127" t="str">
            <v>New</v>
          </cell>
          <cell r="H127" t="str">
            <v>TT</v>
          </cell>
          <cell r="I127">
            <v>25516</v>
          </cell>
          <cell r="J127" t="str">
            <v>Brandon</v>
          </cell>
          <cell r="L127" t="str">
            <v>Kurt</v>
          </cell>
          <cell r="M127" t="str">
            <v>Contracted</v>
          </cell>
        </row>
        <row r="128">
          <cell r="D128">
            <v>44316</v>
          </cell>
          <cell r="E128">
            <v>7430</v>
          </cell>
          <cell r="F128">
            <v>13630</v>
          </cell>
          <cell r="G128" t="str">
            <v>New</v>
          </cell>
          <cell r="H128" t="str">
            <v>FW</v>
          </cell>
          <cell r="I128">
            <v>85512</v>
          </cell>
          <cell r="J128" t="str">
            <v>Jordan</v>
          </cell>
          <cell r="L128" t="str">
            <v>Kurt</v>
          </cell>
          <cell r="M128" t="str">
            <v>Contracted</v>
          </cell>
        </row>
        <row r="129">
          <cell r="D129">
            <v>44319</v>
          </cell>
          <cell r="E129">
            <v>7445</v>
          </cell>
          <cell r="F129">
            <v>13797</v>
          </cell>
          <cell r="G129" t="str">
            <v>New</v>
          </cell>
          <cell r="H129" t="str">
            <v>FW</v>
          </cell>
          <cell r="I129">
            <v>49924</v>
          </cell>
          <cell r="J129" t="str">
            <v>Adam</v>
          </cell>
          <cell r="L129" t="str">
            <v>Kurt</v>
          </cell>
          <cell r="M129" t="str">
            <v>Contracted</v>
          </cell>
        </row>
        <row r="130">
          <cell r="D130">
            <v>44333</v>
          </cell>
          <cell r="E130">
            <v>7527</v>
          </cell>
          <cell r="F130">
            <v>13702</v>
          </cell>
          <cell r="G130" t="str">
            <v>New</v>
          </cell>
          <cell r="H130" t="str">
            <v>FW</v>
          </cell>
          <cell r="I130">
            <v>63512</v>
          </cell>
          <cell r="J130" t="str">
            <v>Bob</v>
          </cell>
          <cell r="L130" t="str">
            <v>Kurt</v>
          </cell>
          <cell r="M130" t="str">
            <v>Contracted</v>
          </cell>
        </row>
        <row r="131">
          <cell r="D131">
            <v>44335</v>
          </cell>
          <cell r="E131">
            <v>7534</v>
          </cell>
          <cell r="F131">
            <v>13868</v>
          </cell>
          <cell r="G131" t="str">
            <v>New</v>
          </cell>
          <cell r="H131" t="str">
            <v>TT</v>
          </cell>
          <cell r="I131">
            <v>22450</v>
          </cell>
          <cell r="J131" t="str">
            <v>Shon</v>
          </cell>
          <cell r="L131" t="str">
            <v>Kurt</v>
          </cell>
          <cell r="M131" t="str">
            <v>Contracted</v>
          </cell>
        </row>
        <row r="132">
          <cell r="D132">
            <v>44322</v>
          </cell>
          <cell r="E132">
            <v>7408</v>
          </cell>
          <cell r="F132">
            <v>13747</v>
          </cell>
          <cell r="G132" t="str">
            <v>New</v>
          </cell>
          <cell r="H132" t="str">
            <v>FW</v>
          </cell>
          <cell r="I132">
            <v>53649</v>
          </cell>
          <cell r="J132" t="str">
            <v>Bob</v>
          </cell>
          <cell r="L132" t="str">
            <v>Kurt</v>
          </cell>
          <cell r="M132" t="str">
            <v>Contracted</v>
          </cell>
        </row>
        <row r="133">
          <cell r="D133">
            <v>44307</v>
          </cell>
          <cell r="E133">
            <v>7358</v>
          </cell>
          <cell r="F133">
            <v>13736</v>
          </cell>
          <cell r="G133" t="str">
            <v>New</v>
          </cell>
          <cell r="H133" t="str">
            <v>TT</v>
          </cell>
          <cell r="I133">
            <v>32521</v>
          </cell>
          <cell r="J133" t="str">
            <v>Bob</v>
          </cell>
          <cell r="K133" t="str">
            <v>Kurt</v>
          </cell>
          <cell r="L133" t="str">
            <v>Kurt</v>
          </cell>
          <cell r="M133" t="str">
            <v>Contracted</v>
          </cell>
        </row>
        <row r="134">
          <cell r="D134">
            <v>44312</v>
          </cell>
          <cell r="E134">
            <v>7383</v>
          </cell>
          <cell r="F134">
            <v>13767</v>
          </cell>
          <cell r="G134" t="str">
            <v>New</v>
          </cell>
          <cell r="H134" t="str">
            <v>TT</v>
          </cell>
          <cell r="I134">
            <v>22041</v>
          </cell>
          <cell r="J134" t="str">
            <v>Bob</v>
          </cell>
          <cell r="K134" t="str">
            <v>Kurt</v>
          </cell>
          <cell r="L134" t="str">
            <v>Kurt</v>
          </cell>
          <cell r="M134" t="str">
            <v>Contracted</v>
          </cell>
        </row>
        <row r="135">
          <cell r="D135">
            <v>44340</v>
          </cell>
          <cell r="E135">
            <v>7570</v>
          </cell>
          <cell r="F135">
            <v>13881</v>
          </cell>
          <cell r="G135" t="str">
            <v>Used</v>
          </cell>
          <cell r="H135" t="str">
            <v>TT</v>
          </cell>
          <cell r="I135">
            <v>10995</v>
          </cell>
          <cell r="J135" t="str">
            <v>Jordan</v>
          </cell>
          <cell r="L135" t="str">
            <v>Kurt</v>
          </cell>
          <cell r="M135" t="str">
            <v>Contracted</v>
          </cell>
        </row>
        <row r="136">
          <cell r="D136">
            <v>44340</v>
          </cell>
          <cell r="E136">
            <v>7575</v>
          </cell>
          <cell r="F136">
            <v>13711</v>
          </cell>
          <cell r="G136" t="str">
            <v>New</v>
          </cell>
          <cell r="H136" t="str">
            <v>Boat</v>
          </cell>
          <cell r="I136">
            <v>23990</v>
          </cell>
          <cell r="J136" t="str">
            <v>Bob</v>
          </cell>
          <cell r="L136" t="str">
            <v>Kurt</v>
          </cell>
          <cell r="M136" t="str">
            <v>Contracted</v>
          </cell>
        </row>
        <row r="137">
          <cell r="D137">
            <v>44338</v>
          </cell>
          <cell r="E137">
            <v>7554</v>
          </cell>
          <cell r="F137">
            <v>13879</v>
          </cell>
          <cell r="G137" t="str">
            <v>New</v>
          </cell>
          <cell r="H137" t="str">
            <v>FW</v>
          </cell>
          <cell r="I137">
            <v>43712</v>
          </cell>
          <cell r="J137" t="str">
            <v>Jordan</v>
          </cell>
          <cell r="L137" t="str">
            <v>Kurt</v>
          </cell>
          <cell r="M137" t="str">
            <v>Pending</v>
          </cell>
        </row>
        <row r="138">
          <cell r="D138">
            <v>44315</v>
          </cell>
          <cell r="E138">
            <v>6756</v>
          </cell>
          <cell r="F138">
            <v>13458</v>
          </cell>
          <cell r="G138" t="str">
            <v>New</v>
          </cell>
          <cell r="H138" t="str">
            <v>TT</v>
          </cell>
          <cell r="I138">
            <v>18037</v>
          </cell>
          <cell r="J138" t="str">
            <v>Shon</v>
          </cell>
          <cell r="K138" t="str">
            <v>Kurt</v>
          </cell>
          <cell r="L138" t="str">
            <v>Kurt</v>
          </cell>
          <cell r="M138" t="str">
            <v>Contracted</v>
          </cell>
        </row>
        <row r="139">
          <cell r="D139">
            <v>44322</v>
          </cell>
          <cell r="E139">
            <v>7033</v>
          </cell>
          <cell r="F139">
            <v>13826</v>
          </cell>
          <cell r="G139" t="str">
            <v>New</v>
          </cell>
          <cell r="H139" t="str">
            <v>TT</v>
          </cell>
          <cell r="I139">
            <v>25855</v>
          </cell>
          <cell r="J139" t="str">
            <v>Bob</v>
          </cell>
          <cell r="L139" t="str">
            <v>Kurt</v>
          </cell>
          <cell r="M139" t="str">
            <v>Contracted</v>
          </cell>
        </row>
        <row r="140">
          <cell r="D140">
            <v>44337</v>
          </cell>
          <cell r="E140">
            <v>7560</v>
          </cell>
          <cell r="F140">
            <v>13838</v>
          </cell>
          <cell r="G140" t="str">
            <v>Used</v>
          </cell>
          <cell r="H140" t="str">
            <v>TT</v>
          </cell>
          <cell r="I140">
            <v>24942.21</v>
          </cell>
          <cell r="J140" t="str">
            <v>Brandon</v>
          </cell>
          <cell r="L140" t="str">
            <v>Kurt</v>
          </cell>
          <cell r="M140" t="str">
            <v>Contracted</v>
          </cell>
        </row>
        <row r="141">
          <cell r="D141">
            <v>44235</v>
          </cell>
          <cell r="E141">
            <v>6782</v>
          </cell>
          <cell r="F141">
            <v>13459</v>
          </cell>
          <cell r="G141" t="str">
            <v>New</v>
          </cell>
          <cell r="H141" t="str">
            <v>TT</v>
          </cell>
          <cell r="I141">
            <v>20222</v>
          </cell>
          <cell r="J141" t="str">
            <v>Bob</v>
          </cell>
          <cell r="K141" t="str">
            <v>Order</v>
          </cell>
          <cell r="M141" t="str">
            <v>Contracted</v>
          </cell>
        </row>
        <row r="142">
          <cell r="D142">
            <v>44256</v>
          </cell>
          <cell r="E142">
            <v>6909</v>
          </cell>
          <cell r="F142">
            <v>13508</v>
          </cell>
          <cell r="G142" t="str">
            <v>New</v>
          </cell>
          <cell r="H142" t="str">
            <v>TT</v>
          </cell>
          <cell r="I142">
            <v>20299</v>
          </cell>
          <cell r="J142" t="str">
            <v>Bob</v>
          </cell>
          <cell r="M142" t="str">
            <v>Contracted</v>
          </cell>
        </row>
        <row r="143">
          <cell r="D143">
            <v>44260</v>
          </cell>
          <cell r="E143">
            <v>6977</v>
          </cell>
          <cell r="F143">
            <v>13547</v>
          </cell>
          <cell r="G143" t="str">
            <v>New</v>
          </cell>
          <cell r="H143" t="str">
            <v>FW</v>
          </cell>
          <cell r="I143">
            <v>35900</v>
          </cell>
          <cell r="J143" t="str">
            <v>Bob</v>
          </cell>
          <cell r="M143" t="str">
            <v>Order</v>
          </cell>
        </row>
        <row r="144">
          <cell r="D144">
            <v>44264</v>
          </cell>
          <cell r="E144">
            <v>7006</v>
          </cell>
          <cell r="F144">
            <v>13561</v>
          </cell>
          <cell r="G144" t="str">
            <v>New</v>
          </cell>
          <cell r="H144" t="str">
            <v>TT</v>
          </cell>
          <cell r="I144">
            <v>30487</v>
          </cell>
          <cell r="J144" t="str">
            <v>Jordan</v>
          </cell>
          <cell r="M144" t="str">
            <v>Contracted</v>
          </cell>
        </row>
        <row r="145">
          <cell r="D145">
            <v>44265</v>
          </cell>
          <cell r="E145">
            <v>7029</v>
          </cell>
          <cell r="F145">
            <v>13569</v>
          </cell>
          <cell r="G145" t="str">
            <v>New</v>
          </cell>
          <cell r="H145" t="str">
            <v>FW</v>
          </cell>
          <cell r="I145">
            <v>113153</v>
          </cell>
          <cell r="J145" t="str">
            <v>Adam</v>
          </cell>
          <cell r="M145" t="str">
            <v>Order</v>
          </cell>
        </row>
        <row r="146">
          <cell r="D146">
            <v>44265</v>
          </cell>
          <cell r="E146">
            <v>7034</v>
          </cell>
          <cell r="F146">
            <v>13579</v>
          </cell>
          <cell r="G146" t="str">
            <v>New</v>
          </cell>
          <cell r="H146" t="str">
            <v>TT</v>
          </cell>
          <cell r="I146">
            <v>13650</v>
          </cell>
          <cell r="J146" t="str">
            <v>Shon</v>
          </cell>
          <cell r="M146" t="str">
            <v>Backout</v>
          </cell>
        </row>
        <row r="147">
          <cell r="D147">
            <v>44291</v>
          </cell>
          <cell r="E147">
            <v>7264</v>
          </cell>
          <cell r="F147">
            <v>13708</v>
          </cell>
          <cell r="G147" t="str">
            <v>New</v>
          </cell>
          <cell r="H147" t="str">
            <v>TT</v>
          </cell>
          <cell r="I147">
            <v>39799</v>
          </cell>
          <cell r="J147" t="str">
            <v>Brandon</v>
          </cell>
          <cell r="M147" t="str">
            <v>Contracted</v>
          </cell>
        </row>
        <row r="148">
          <cell r="D148">
            <v>44315</v>
          </cell>
          <cell r="E148">
            <v>7187</v>
          </cell>
          <cell r="F148">
            <v>13660</v>
          </cell>
          <cell r="G148" t="str">
            <v>New</v>
          </cell>
          <cell r="H148" t="str">
            <v>FW</v>
          </cell>
          <cell r="I148">
            <v>59378</v>
          </cell>
          <cell r="J148" t="str">
            <v>Shon</v>
          </cell>
          <cell r="M148" t="str">
            <v>Contracted</v>
          </cell>
        </row>
        <row r="149">
          <cell r="D149">
            <v>44319</v>
          </cell>
          <cell r="E149">
            <v>7442</v>
          </cell>
          <cell r="F149">
            <v>13817</v>
          </cell>
          <cell r="G149" t="str">
            <v>New</v>
          </cell>
          <cell r="H149" t="str">
            <v>FW</v>
          </cell>
          <cell r="I149">
            <v>69212</v>
          </cell>
          <cell r="J149" t="str">
            <v>Jordan</v>
          </cell>
          <cell r="M149" t="str">
            <v>Order</v>
          </cell>
        </row>
        <row r="150">
          <cell r="D150">
            <v>44348</v>
          </cell>
          <cell r="E150">
            <v>7617</v>
          </cell>
          <cell r="F150">
            <v>13880</v>
          </cell>
          <cell r="G150" t="str">
            <v>New</v>
          </cell>
          <cell r="H150" t="str">
            <v>TT</v>
          </cell>
          <cell r="I150">
            <v>24547</v>
          </cell>
          <cell r="J150" t="str">
            <v>Bob</v>
          </cell>
          <cell r="M150" t="str">
            <v>Contracted</v>
          </cell>
        </row>
        <row r="151">
          <cell r="D151">
            <v>44348</v>
          </cell>
          <cell r="E151">
            <v>7134</v>
          </cell>
          <cell r="F151">
            <v>13634</v>
          </cell>
          <cell r="G151" t="str">
            <v>New</v>
          </cell>
          <cell r="H151" t="str">
            <v>Boat</v>
          </cell>
          <cell r="I151">
            <v>31190</v>
          </cell>
          <cell r="J151" t="str">
            <v>Jordan</v>
          </cell>
          <cell r="M151" t="str">
            <v>Order</v>
          </cell>
        </row>
        <row r="152">
          <cell r="D152">
            <v>44348</v>
          </cell>
          <cell r="E152">
            <v>6986</v>
          </cell>
          <cell r="F152">
            <v>13658</v>
          </cell>
          <cell r="G152" t="str">
            <v>New</v>
          </cell>
          <cell r="H152" t="str">
            <v>Boat</v>
          </cell>
          <cell r="I152">
            <v>53370</v>
          </cell>
          <cell r="J152" t="str">
            <v>Judd</v>
          </cell>
          <cell r="M152" t="str">
            <v>Contracted</v>
          </cell>
        </row>
        <row r="153">
          <cell r="D153">
            <v>44348</v>
          </cell>
          <cell r="E153">
            <v>7607</v>
          </cell>
          <cell r="F153">
            <v>13830</v>
          </cell>
          <cell r="G153" t="str">
            <v>New</v>
          </cell>
          <cell r="H153" t="str">
            <v>FW</v>
          </cell>
          <cell r="I153">
            <v>36990</v>
          </cell>
          <cell r="J153" t="str">
            <v>Adam</v>
          </cell>
          <cell r="M153" t="str">
            <v>Contracted</v>
          </cell>
        </row>
        <row r="154">
          <cell r="D154">
            <v>44348</v>
          </cell>
          <cell r="E154">
            <v>7611</v>
          </cell>
          <cell r="F154">
            <v>13133</v>
          </cell>
          <cell r="G154" t="str">
            <v>New</v>
          </cell>
          <cell r="H154" t="str">
            <v>FW</v>
          </cell>
          <cell r="I154">
            <v>65884</v>
          </cell>
          <cell r="J154" t="str">
            <v>Jordan</v>
          </cell>
          <cell r="M154" t="str">
            <v>Contracted</v>
          </cell>
        </row>
        <row r="155">
          <cell r="D155">
            <v>44348</v>
          </cell>
          <cell r="E155">
            <v>7548</v>
          </cell>
          <cell r="F155">
            <v>13793</v>
          </cell>
          <cell r="G155" t="str">
            <v>New</v>
          </cell>
          <cell r="H155" t="str">
            <v>FW</v>
          </cell>
          <cell r="I155">
            <v>65266</v>
          </cell>
          <cell r="J155" t="str">
            <v>Adam</v>
          </cell>
          <cell r="M155" t="str">
            <v>Backout</v>
          </cell>
        </row>
        <row r="156">
          <cell r="D156">
            <v>44349</v>
          </cell>
          <cell r="E156">
            <v>7627</v>
          </cell>
          <cell r="F156">
            <v>13900</v>
          </cell>
          <cell r="G156" t="str">
            <v>Used</v>
          </cell>
          <cell r="H156" t="str">
            <v>TT</v>
          </cell>
          <cell r="I156">
            <v>39995</v>
          </cell>
          <cell r="J156" t="str">
            <v>Shon</v>
          </cell>
          <cell r="M156" t="str">
            <v>Contracted</v>
          </cell>
        </row>
        <row r="157">
          <cell r="D157">
            <v>44349</v>
          </cell>
          <cell r="E157">
            <v>7629</v>
          </cell>
          <cell r="F157">
            <v>13919</v>
          </cell>
          <cell r="G157" t="str">
            <v>New</v>
          </cell>
          <cell r="H157" t="str">
            <v>Boat</v>
          </cell>
          <cell r="I157">
            <v>20540</v>
          </cell>
          <cell r="J157" t="str">
            <v>Jordan</v>
          </cell>
          <cell r="M157" t="str">
            <v>Backout</v>
          </cell>
        </row>
        <row r="158">
          <cell r="D158">
            <v>44350</v>
          </cell>
          <cell r="E158">
            <v>7152</v>
          </cell>
          <cell r="F158">
            <v>13640</v>
          </cell>
          <cell r="G158" t="str">
            <v>New</v>
          </cell>
          <cell r="H158" t="str">
            <v>Boat</v>
          </cell>
          <cell r="I158">
            <v>28920</v>
          </cell>
          <cell r="J158" t="str">
            <v>Jordan</v>
          </cell>
          <cell r="M158" t="str">
            <v>Contracted</v>
          </cell>
        </row>
        <row r="159">
          <cell r="D159">
            <v>44350</v>
          </cell>
          <cell r="E159">
            <v>7619</v>
          </cell>
          <cell r="F159">
            <v>13905</v>
          </cell>
          <cell r="G159" t="str">
            <v>Used</v>
          </cell>
          <cell r="H159" t="str">
            <v>TT</v>
          </cell>
          <cell r="I159">
            <v>21995</v>
          </cell>
          <cell r="J159" t="str">
            <v>Shon</v>
          </cell>
          <cell r="M159" t="str">
            <v>Contracted</v>
          </cell>
        </row>
        <row r="160">
          <cell r="D160">
            <v>44350</v>
          </cell>
          <cell r="E160">
            <v>7117</v>
          </cell>
          <cell r="F160">
            <v>13614</v>
          </cell>
          <cell r="G160" t="str">
            <v>New</v>
          </cell>
          <cell r="H160" t="str">
            <v>TT</v>
          </cell>
          <cell r="I160">
            <v>43237</v>
          </cell>
          <cell r="J160" t="str">
            <v>Adam</v>
          </cell>
          <cell r="M160" t="str">
            <v>Contracted</v>
          </cell>
        </row>
        <row r="161">
          <cell r="D161">
            <v>44351</v>
          </cell>
          <cell r="E161">
            <v>7640</v>
          </cell>
          <cell r="F161">
            <v>13923</v>
          </cell>
          <cell r="G161" t="str">
            <v>New</v>
          </cell>
          <cell r="H161" t="str">
            <v>TT</v>
          </cell>
          <cell r="I161">
            <v>25499</v>
          </cell>
          <cell r="J161" t="str">
            <v>Bob</v>
          </cell>
          <cell r="M161" t="str">
            <v>Order</v>
          </cell>
        </row>
        <row r="162">
          <cell r="D162">
            <v>44351</v>
          </cell>
          <cell r="E162">
            <v>7638</v>
          </cell>
          <cell r="F162">
            <v>13915</v>
          </cell>
          <cell r="G162" t="str">
            <v>New</v>
          </cell>
          <cell r="H162" t="str">
            <v>TT</v>
          </cell>
          <cell r="I162">
            <v>30463</v>
          </cell>
          <cell r="J162" t="str">
            <v>Bob</v>
          </cell>
          <cell r="M162" t="str">
            <v>Backout</v>
          </cell>
        </row>
        <row r="163">
          <cell r="D163">
            <v>44351</v>
          </cell>
          <cell r="E163">
            <v>7622</v>
          </cell>
          <cell r="F163">
            <v>13896</v>
          </cell>
          <cell r="G163" t="str">
            <v>New</v>
          </cell>
          <cell r="H163" t="str">
            <v>TT</v>
          </cell>
          <cell r="I163">
            <v>25992</v>
          </cell>
          <cell r="J163" t="str">
            <v>Shon</v>
          </cell>
          <cell r="M163" t="str">
            <v>Contracted</v>
          </cell>
        </row>
        <row r="164">
          <cell r="D164">
            <v>44351</v>
          </cell>
          <cell r="E164">
            <v>6895</v>
          </cell>
          <cell r="F164">
            <v>13497</v>
          </cell>
          <cell r="G164" t="str">
            <v>New</v>
          </cell>
          <cell r="H164" t="str">
            <v>TT</v>
          </cell>
          <cell r="I164">
            <v>26164.59</v>
          </cell>
          <cell r="J164" t="str">
            <v>Shon</v>
          </cell>
          <cell r="M164" t="str">
            <v>Contracted</v>
          </cell>
        </row>
        <row r="165">
          <cell r="D165">
            <v>44351</v>
          </cell>
          <cell r="E165">
            <v>7642</v>
          </cell>
          <cell r="F165">
            <v>13543</v>
          </cell>
          <cell r="G165" t="str">
            <v>Used</v>
          </cell>
          <cell r="H165" t="str">
            <v>TT</v>
          </cell>
          <cell r="I165">
            <v>9536.73</v>
          </cell>
          <cell r="J165" t="str">
            <v>Shon</v>
          </cell>
          <cell r="M165" t="str">
            <v>Contracted</v>
          </cell>
        </row>
        <row r="166">
          <cell r="D166">
            <v>44351</v>
          </cell>
          <cell r="E166">
            <v>7487</v>
          </cell>
          <cell r="F166">
            <v>13732</v>
          </cell>
          <cell r="G166" t="str">
            <v>New</v>
          </cell>
          <cell r="H166" t="str">
            <v>Boat</v>
          </cell>
          <cell r="I166">
            <v>42295</v>
          </cell>
          <cell r="J166" t="str">
            <v>Jordan</v>
          </cell>
          <cell r="M166" t="str">
            <v>Contracted</v>
          </cell>
        </row>
        <row r="167">
          <cell r="D167">
            <v>44351</v>
          </cell>
          <cell r="E167">
            <v>7643</v>
          </cell>
          <cell r="F167" t="str">
            <v>Order</v>
          </cell>
          <cell r="G167" t="str">
            <v>New</v>
          </cell>
          <cell r="H167" t="str">
            <v>Boat</v>
          </cell>
          <cell r="I167">
            <v>18365</v>
          </cell>
          <cell r="J167" t="str">
            <v>Shon</v>
          </cell>
          <cell r="M167" t="str">
            <v>CNF-Derog</v>
          </cell>
        </row>
        <row r="168">
          <cell r="D168">
            <v>44351</v>
          </cell>
          <cell r="E168">
            <v>7558</v>
          </cell>
          <cell r="F168">
            <v>7558</v>
          </cell>
          <cell r="G168" t="str">
            <v>New</v>
          </cell>
          <cell r="H168" t="str">
            <v>TT</v>
          </cell>
          <cell r="I168">
            <v>27579</v>
          </cell>
          <cell r="J168" t="str">
            <v>Shon</v>
          </cell>
          <cell r="M168" t="str">
            <v>Contracted</v>
          </cell>
        </row>
        <row r="169">
          <cell r="D169">
            <v>44351</v>
          </cell>
          <cell r="E169">
            <v>7618</v>
          </cell>
          <cell r="F169">
            <v>13811</v>
          </cell>
          <cell r="G169" t="str">
            <v>Used</v>
          </cell>
          <cell r="H169" t="str">
            <v>A</v>
          </cell>
          <cell r="I169">
            <v>48599</v>
          </cell>
          <cell r="J169" t="str">
            <v>Jordan</v>
          </cell>
          <cell r="M169" t="str">
            <v>Contracted</v>
          </cell>
        </row>
        <row r="170">
          <cell r="M170" t="str">
            <v>Backout</v>
          </cell>
        </row>
        <row r="171">
          <cell r="D171">
            <v>44352</v>
          </cell>
          <cell r="E171">
            <v>7641</v>
          </cell>
          <cell r="F171">
            <v>13720</v>
          </cell>
          <cell r="G171" t="str">
            <v>Used</v>
          </cell>
          <cell r="H171" t="str">
            <v>TT</v>
          </cell>
          <cell r="I171">
            <v>14500</v>
          </cell>
          <cell r="J171" t="str">
            <v>Jordan</v>
          </cell>
          <cell r="M171" t="str">
            <v>Contracted</v>
          </cell>
        </row>
        <row r="172">
          <cell r="D172">
            <v>44352</v>
          </cell>
          <cell r="E172">
            <v>7647</v>
          </cell>
          <cell r="F172">
            <v>13755</v>
          </cell>
          <cell r="G172" t="str">
            <v>Used</v>
          </cell>
          <cell r="H172" t="str">
            <v>TT</v>
          </cell>
          <cell r="I172">
            <v>29995</v>
          </cell>
          <cell r="J172" t="str">
            <v>Bob</v>
          </cell>
          <cell r="M172" t="str">
            <v>Contracted</v>
          </cell>
        </row>
        <row r="173">
          <cell r="D173">
            <v>44352</v>
          </cell>
          <cell r="E173">
            <v>7648</v>
          </cell>
          <cell r="F173">
            <v>13924</v>
          </cell>
          <cell r="G173" t="str">
            <v>New</v>
          </cell>
          <cell r="H173" t="str">
            <v>TT</v>
          </cell>
          <cell r="I173">
            <v>28799</v>
          </cell>
          <cell r="J173" t="str">
            <v>Shon</v>
          </cell>
          <cell r="M173" t="str">
            <v>Contracted</v>
          </cell>
        </row>
        <row r="174">
          <cell r="D174">
            <v>44352</v>
          </cell>
          <cell r="E174">
            <v>7653</v>
          </cell>
          <cell r="F174">
            <v>13874</v>
          </cell>
          <cell r="G174" t="str">
            <v>Used</v>
          </cell>
          <cell r="H174" t="str">
            <v>TT</v>
          </cell>
          <cell r="I174">
            <v>19998</v>
          </cell>
          <cell r="J174" t="str">
            <v>Jordan</v>
          </cell>
          <cell r="M174" t="str">
            <v>CNF-Derog</v>
          </cell>
        </row>
        <row r="175">
          <cell r="D175">
            <v>44352</v>
          </cell>
          <cell r="E175">
            <v>7656</v>
          </cell>
          <cell r="F175">
            <v>13925</v>
          </cell>
          <cell r="G175" t="str">
            <v>Used</v>
          </cell>
          <cell r="H175" t="str">
            <v>TT</v>
          </cell>
          <cell r="I175">
            <v>17498</v>
          </cell>
          <cell r="J175" t="str">
            <v>Jordan</v>
          </cell>
          <cell r="M175" t="str">
            <v>Contracted</v>
          </cell>
        </row>
        <row r="176">
          <cell r="D176">
            <v>44354</v>
          </cell>
          <cell r="E176">
            <v>7636</v>
          </cell>
          <cell r="F176">
            <v>13913</v>
          </cell>
          <cell r="G176" t="str">
            <v>New</v>
          </cell>
          <cell r="H176" t="str">
            <v>TT</v>
          </cell>
          <cell r="I176">
            <v>24998</v>
          </cell>
          <cell r="J176" t="str">
            <v>Shon</v>
          </cell>
          <cell r="M176" t="str">
            <v>Contracted</v>
          </cell>
        </row>
        <row r="177">
          <cell r="D177">
            <v>44354</v>
          </cell>
          <cell r="E177">
            <v>7387</v>
          </cell>
          <cell r="F177">
            <v>13796</v>
          </cell>
          <cell r="G177" t="str">
            <v>New</v>
          </cell>
          <cell r="H177" t="str">
            <v>TT</v>
          </cell>
          <cell r="I177">
            <v>25697</v>
          </cell>
          <cell r="J177" t="str">
            <v>Jordan</v>
          </cell>
          <cell r="M177" t="str">
            <v>Contracted</v>
          </cell>
        </row>
        <row r="178">
          <cell r="D178">
            <v>44355</v>
          </cell>
          <cell r="E178">
            <v>7522</v>
          </cell>
          <cell r="F178">
            <v>13862</v>
          </cell>
          <cell r="G178" t="str">
            <v>New</v>
          </cell>
          <cell r="H178" t="str">
            <v>TT</v>
          </cell>
          <cell r="I178">
            <v>37836</v>
          </cell>
          <cell r="J178" t="str">
            <v>Bob</v>
          </cell>
          <cell r="M178" t="str">
            <v>Contracted</v>
          </cell>
        </row>
        <row r="179">
          <cell r="D179">
            <v>44355</v>
          </cell>
          <cell r="E179">
            <v>7664</v>
          </cell>
          <cell r="F179">
            <v>13917</v>
          </cell>
          <cell r="G179" t="str">
            <v>New</v>
          </cell>
          <cell r="H179" t="str">
            <v>TT</v>
          </cell>
          <cell r="I179">
            <v>33278</v>
          </cell>
          <cell r="J179" t="str">
            <v>Brandon</v>
          </cell>
          <cell r="M179" t="str">
            <v>Contracted</v>
          </cell>
        </row>
        <row r="180">
          <cell r="D180">
            <v>44355</v>
          </cell>
          <cell r="E180">
            <v>7659</v>
          </cell>
          <cell r="F180">
            <v>13893</v>
          </cell>
          <cell r="G180" t="str">
            <v>New</v>
          </cell>
          <cell r="H180" t="str">
            <v>TT</v>
          </cell>
          <cell r="I180">
            <v>9998</v>
          </cell>
          <cell r="J180" t="str">
            <v>Jordan</v>
          </cell>
          <cell r="M180" t="str">
            <v>Contracted</v>
          </cell>
        </row>
        <row r="181">
          <cell r="D181">
            <v>44355</v>
          </cell>
          <cell r="E181">
            <v>7525</v>
          </cell>
          <cell r="F181">
            <v>13866</v>
          </cell>
          <cell r="G181" t="str">
            <v>New</v>
          </cell>
          <cell r="H181" t="str">
            <v>TT</v>
          </cell>
          <cell r="I181">
            <v>31995</v>
          </cell>
          <cell r="J181" t="str">
            <v>Jordan</v>
          </cell>
          <cell r="M181" t="str">
            <v>Contracted</v>
          </cell>
        </row>
        <row r="182">
          <cell r="D182">
            <v>44355</v>
          </cell>
          <cell r="E182">
            <v>7645</v>
          </cell>
          <cell r="F182">
            <v>13921</v>
          </cell>
          <cell r="G182" t="str">
            <v>Used</v>
          </cell>
          <cell r="H182" t="str">
            <v>FW</v>
          </cell>
          <cell r="I182">
            <v>34899</v>
          </cell>
          <cell r="J182" t="str">
            <v>Jordan</v>
          </cell>
          <cell r="M182" t="str">
            <v>Backout</v>
          </cell>
        </row>
        <row r="183">
          <cell r="D183">
            <v>44355</v>
          </cell>
          <cell r="E183">
            <v>7669</v>
          </cell>
          <cell r="F183">
            <v>13944</v>
          </cell>
          <cell r="G183" t="str">
            <v>New</v>
          </cell>
          <cell r="H183" t="str">
            <v>TT</v>
          </cell>
          <cell r="I183">
            <v>25899</v>
          </cell>
          <cell r="J183" t="str">
            <v>Brandon</v>
          </cell>
          <cell r="M183" t="str">
            <v>CNF-Derog</v>
          </cell>
        </row>
        <row r="184">
          <cell r="D184">
            <v>44355</v>
          </cell>
          <cell r="E184">
            <v>7672</v>
          </cell>
          <cell r="F184">
            <v>13903</v>
          </cell>
          <cell r="G184" t="str">
            <v>New</v>
          </cell>
          <cell r="H184" t="str">
            <v>FW</v>
          </cell>
          <cell r="I184">
            <v>71787</v>
          </cell>
          <cell r="J184" t="str">
            <v>Brandon</v>
          </cell>
          <cell r="M184" t="str">
            <v>CNF-Derog</v>
          </cell>
        </row>
        <row r="185">
          <cell r="D185">
            <v>44361</v>
          </cell>
          <cell r="E185">
            <v>7514</v>
          </cell>
          <cell r="F185">
            <v>13845</v>
          </cell>
          <cell r="G185" t="str">
            <v>New</v>
          </cell>
          <cell r="H185" t="str">
            <v>TT</v>
          </cell>
          <cell r="I185">
            <v>27667</v>
          </cell>
          <cell r="J185" t="str">
            <v>Bob</v>
          </cell>
          <cell r="M185" t="str">
            <v>Contracted</v>
          </cell>
        </row>
        <row r="186">
          <cell r="D186">
            <v>44356</v>
          </cell>
          <cell r="E186">
            <v>7654</v>
          </cell>
          <cell r="F186">
            <v>13825</v>
          </cell>
          <cell r="G186" t="str">
            <v>New</v>
          </cell>
          <cell r="H186" t="str">
            <v>TT</v>
          </cell>
          <cell r="I186">
            <v>24794.6</v>
          </cell>
          <cell r="J186" t="str">
            <v>Brandon</v>
          </cell>
          <cell r="M186" t="str">
            <v>Contracted</v>
          </cell>
        </row>
        <row r="187">
          <cell r="D187">
            <v>44356</v>
          </cell>
          <cell r="E187">
            <v>7663</v>
          </cell>
          <cell r="F187">
            <v>13915</v>
          </cell>
          <cell r="G187" t="str">
            <v>New</v>
          </cell>
          <cell r="H187" t="str">
            <v>TT</v>
          </cell>
          <cell r="I187">
            <v>24982</v>
          </cell>
          <cell r="J187" t="str">
            <v>Shon</v>
          </cell>
          <cell r="M187" t="str">
            <v>Contracted</v>
          </cell>
        </row>
        <row r="188">
          <cell r="D188">
            <v>44356</v>
          </cell>
          <cell r="E188">
            <v>7674</v>
          </cell>
          <cell r="F188">
            <v>13910</v>
          </cell>
          <cell r="G188" t="str">
            <v>New</v>
          </cell>
          <cell r="H188" t="str">
            <v>TT</v>
          </cell>
          <cell r="I188">
            <v>33488</v>
          </cell>
          <cell r="J188" t="str">
            <v>Jordan</v>
          </cell>
          <cell r="M188" t="str">
            <v>Contracted</v>
          </cell>
        </row>
        <row r="189">
          <cell r="D189">
            <v>44356</v>
          </cell>
          <cell r="E189">
            <v>7610</v>
          </cell>
          <cell r="F189">
            <v>13116</v>
          </cell>
          <cell r="G189" t="str">
            <v>New</v>
          </cell>
          <cell r="H189" t="str">
            <v>Boat</v>
          </cell>
          <cell r="I189">
            <v>55016</v>
          </cell>
          <cell r="J189" t="str">
            <v>Judd</v>
          </cell>
          <cell r="M189" t="str">
            <v>Contracted</v>
          </cell>
        </row>
        <row r="190">
          <cell r="D190">
            <v>44355</v>
          </cell>
          <cell r="E190">
            <v>7676</v>
          </cell>
          <cell r="F190">
            <v>13945</v>
          </cell>
          <cell r="G190" t="str">
            <v>Used</v>
          </cell>
          <cell r="H190" t="str">
            <v>FW</v>
          </cell>
          <cell r="I190">
            <v>30499</v>
          </cell>
          <cell r="J190" t="str">
            <v>Jordan</v>
          </cell>
          <cell r="M190" t="str">
            <v>Contracted</v>
          </cell>
        </row>
        <row r="191">
          <cell r="D191">
            <v>44357</v>
          </cell>
          <cell r="E191">
            <v>7677</v>
          </cell>
          <cell r="F191">
            <v>13920</v>
          </cell>
          <cell r="G191" t="str">
            <v>New</v>
          </cell>
          <cell r="H191" t="str">
            <v>TT</v>
          </cell>
          <cell r="I191">
            <v>35000</v>
          </cell>
          <cell r="J191" t="str">
            <v>Brandon</v>
          </cell>
          <cell r="M191" t="str">
            <v>Contracted</v>
          </cell>
        </row>
        <row r="192">
          <cell r="D192">
            <v>44357</v>
          </cell>
          <cell r="E192">
            <v>7665</v>
          </cell>
          <cell r="F192">
            <v>13712</v>
          </cell>
          <cell r="G192" t="str">
            <v>New</v>
          </cell>
          <cell r="H192" t="str">
            <v>TT</v>
          </cell>
          <cell r="I192">
            <v>16999</v>
          </cell>
          <cell r="J192" t="str">
            <v>Bob</v>
          </cell>
          <cell r="M192" t="str">
            <v>Contracted</v>
          </cell>
        </row>
        <row r="193">
          <cell r="D193">
            <v>44357</v>
          </cell>
          <cell r="E193">
            <v>7172</v>
          </cell>
          <cell r="F193">
            <v>13657</v>
          </cell>
          <cell r="G193" t="str">
            <v>New</v>
          </cell>
          <cell r="H193" t="str">
            <v>TT</v>
          </cell>
          <cell r="I193">
            <v>24212</v>
          </cell>
          <cell r="J193" t="str">
            <v>Shon</v>
          </cell>
          <cell r="M193" t="str">
            <v>Contracted</v>
          </cell>
        </row>
        <row r="194">
          <cell r="D194">
            <v>44357</v>
          </cell>
          <cell r="E194">
            <v>7559</v>
          </cell>
          <cell r="F194">
            <v>13894</v>
          </cell>
          <cell r="G194" t="str">
            <v>New</v>
          </cell>
          <cell r="H194" t="str">
            <v>TT</v>
          </cell>
          <cell r="I194">
            <v>48988</v>
          </cell>
          <cell r="J194" t="str">
            <v>Brandon</v>
          </cell>
          <cell r="M194" t="str">
            <v>Contracted</v>
          </cell>
        </row>
        <row r="195">
          <cell r="D195">
            <v>44355</v>
          </cell>
          <cell r="E195">
            <v>7127</v>
          </cell>
          <cell r="F195">
            <v>13633</v>
          </cell>
          <cell r="G195" t="str">
            <v>New</v>
          </cell>
          <cell r="H195" t="str">
            <v>TT</v>
          </cell>
          <cell r="I195">
            <v>17350</v>
          </cell>
          <cell r="J195" t="str">
            <v>Bob</v>
          </cell>
          <cell r="M195" t="str">
            <v>Contracted</v>
          </cell>
        </row>
        <row r="196">
          <cell r="D196">
            <v>44334</v>
          </cell>
          <cell r="E196">
            <v>7552</v>
          </cell>
          <cell r="F196">
            <v>13828</v>
          </cell>
          <cell r="G196" t="str">
            <v>New</v>
          </cell>
          <cell r="H196" t="str">
            <v>FW</v>
          </cell>
          <cell r="I196">
            <v>54217</v>
          </cell>
          <cell r="J196" t="str">
            <v>Bob</v>
          </cell>
          <cell r="M196" t="str">
            <v>Contracted</v>
          </cell>
        </row>
        <row r="197">
          <cell r="D197">
            <v>44358</v>
          </cell>
          <cell r="E197">
            <v>7103</v>
          </cell>
          <cell r="F197">
            <v>13605</v>
          </cell>
          <cell r="G197" t="str">
            <v>New</v>
          </cell>
          <cell r="H197" t="str">
            <v>Boat</v>
          </cell>
          <cell r="I197">
            <v>37895</v>
          </cell>
          <cell r="J197" t="str">
            <v>Adam</v>
          </cell>
          <cell r="M197" t="str">
            <v>Contracted</v>
          </cell>
        </row>
        <row r="198">
          <cell r="D198">
            <v>44359</v>
          </cell>
          <cell r="E198">
            <v>7066</v>
          </cell>
          <cell r="F198">
            <v>13604</v>
          </cell>
          <cell r="G198" t="str">
            <v>New</v>
          </cell>
          <cell r="H198" t="str">
            <v>Boat</v>
          </cell>
          <cell r="I198">
            <v>25110</v>
          </cell>
          <cell r="J198" t="str">
            <v>Shon</v>
          </cell>
          <cell r="M198" t="str">
            <v>Contracted</v>
          </cell>
        </row>
        <row r="199">
          <cell r="D199">
            <v>44359</v>
          </cell>
          <cell r="E199">
            <v>7662</v>
          </cell>
          <cell r="F199">
            <v>13937</v>
          </cell>
          <cell r="G199" t="str">
            <v>New</v>
          </cell>
          <cell r="H199" t="str">
            <v>TT</v>
          </cell>
          <cell r="I199">
            <v>28399</v>
          </cell>
          <cell r="J199" t="str">
            <v>Bob</v>
          </cell>
          <cell r="M199" t="str">
            <v>Contracted</v>
          </cell>
        </row>
        <row r="200">
          <cell r="D200">
            <v>44359</v>
          </cell>
          <cell r="E200">
            <v>7678</v>
          </cell>
          <cell r="F200">
            <v>13921</v>
          </cell>
          <cell r="G200" t="str">
            <v>Used</v>
          </cell>
          <cell r="H200" t="str">
            <v>TT</v>
          </cell>
          <cell r="I200">
            <v>34899</v>
          </cell>
          <cell r="J200" t="str">
            <v>Bob</v>
          </cell>
          <cell r="M200" t="str">
            <v>Contracted</v>
          </cell>
        </row>
        <row r="201">
          <cell r="D201">
            <v>44359</v>
          </cell>
          <cell r="E201">
            <v>7649</v>
          </cell>
          <cell r="F201">
            <v>13928</v>
          </cell>
          <cell r="G201" t="str">
            <v>New</v>
          </cell>
          <cell r="H201" t="str">
            <v>FW</v>
          </cell>
          <cell r="I201">
            <v>41999</v>
          </cell>
          <cell r="J201" t="str">
            <v>Jordan</v>
          </cell>
          <cell r="M201" t="str">
            <v>Contracted</v>
          </cell>
        </row>
        <row r="202">
          <cell r="D202">
            <v>44359</v>
          </cell>
          <cell r="E202">
            <v>6964</v>
          </cell>
          <cell r="F202">
            <v>13532</v>
          </cell>
          <cell r="G202" t="str">
            <v>New</v>
          </cell>
          <cell r="H202" t="str">
            <v>TT</v>
          </cell>
          <cell r="I202">
            <v>14300</v>
          </cell>
          <cell r="J202" t="str">
            <v>Jordan</v>
          </cell>
          <cell r="M202" t="str">
            <v>Contracted</v>
          </cell>
        </row>
        <row r="203">
          <cell r="D203">
            <v>44359</v>
          </cell>
          <cell r="E203">
            <v>7688</v>
          </cell>
          <cell r="F203">
            <v>13943</v>
          </cell>
          <cell r="G203" t="str">
            <v>Used</v>
          </cell>
          <cell r="H203" t="str">
            <v>FW</v>
          </cell>
          <cell r="I203">
            <v>23998</v>
          </cell>
          <cell r="J203" t="str">
            <v>Shon</v>
          </cell>
          <cell r="M203" t="str">
            <v>Contracted</v>
          </cell>
        </row>
        <row r="204">
          <cell r="D204">
            <v>44361</v>
          </cell>
          <cell r="E204">
            <v>7633</v>
          </cell>
          <cell r="F204">
            <v>13922</v>
          </cell>
          <cell r="G204" t="str">
            <v>New</v>
          </cell>
          <cell r="H204" t="str">
            <v>FW</v>
          </cell>
          <cell r="I204">
            <v>46995</v>
          </cell>
          <cell r="J204" t="str">
            <v>Adam</v>
          </cell>
          <cell r="M204" t="str">
            <v>Contracted</v>
          </cell>
        </row>
        <row r="205">
          <cell r="D205">
            <v>44361</v>
          </cell>
          <cell r="E205">
            <v>7690</v>
          </cell>
          <cell r="F205">
            <v>13939</v>
          </cell>
          <cell r="G205" t="str">
            <v>New</v>
          </cell>
          <cell r="H205" t="str">
            <v>TT</v>
          </cell>
          <cell r="I205">
            <v>26699</v>
          </cell>
          <cell r="J205" t="str">
            <v>Bob</v>
          </cell>
          <cell r="M205" t="str">
            <v>Order</v>
          </cell>
        </row>
        <row r="206">
          <cell r="D206">
            <v>44361</v>
          </cell>
          <cell r="E206">
            <v>7695</v>
          </cell>
          <cell r="F206">
            <v>13898</v>
          </cell>
          <cell r="G206" t="str">
            <v>Used</v>
          </cell>
          <cell r="H206" t="str">
            <v>FW</v>
          </cell>
          <cell r="I206">
            <v>28998</v>
          </cell>
          <cell r="J206" t="str">
            <v>Shon</v>
          </cell>
          <cell r="M206" t="str">
            <v>CNF-Derog</v>
          </cell>
        </row>
        <row r="207">
          <cell r="D207">
            <v>44361</v>
          </cell>
          <cell r="E207">
            <v>7059</v>
          </cell>
          <cell r="F207">
            <v>13591</v>
          </cell>
          <cell r="G207" t="str">
            <v>New</v>
          </cell>
          <cell r="H207" t="str">
            <v>TT</v>
          </cell>
          <cell r="I207">
            <v>22995</v>
          </cell>
          <cell r="J207" t="str">
            <v>Shon</v>
          </cell>
          <cell r="M207" t="str">
            <v>Contracted</v>
          </cell>
        </row>
        <row r="208">
          <cell r="D208">
            <v>44361</v>
          </cell>
          <cell r="E208">
            <v>7692</v>
          </cell>
          <cell r="F208">
            <v>13886</v>
          </cell>
          <cell r="G208" t="str">
            <v>New</v>
          </cell>
          <cell r="H208" t="str">
            <v>FW</v>
          </cell>
          <cell r="I208">
            <v>55314</v>
          </cell>
          <cell r="J208" t="str">
            <v>Brandon</v>
          </cell>
          <cell r="M208" t="str">
            <v>Backout</v>
          </cell>
        </row>
        <row r="209">
          <cell r="D209">
            <v>44363</v>
          </cell>
          <cell r="E209">
            <v>7702</v>
          </cell>
          <cell r="F209">
            <v>13963</v>
          </cell>
          <cell r="G209" t="str">
            <v>Used</v>
          </cell>
          <cell r="H209" t="str">
            <v>TT</v>
          </cell>
          <cell r="I209">
            <v>19998</v>
          </cell>
          <cell r="J209" t="str">
            <v>Jordan</v>
          </cell>
          <cell r="M209" t="str">
            <v>Contracted</v>
          </cell>
        </row>
        <row r="210">
          <cell r="D210">
            <v>44364</v>
          </cell>
          <cell r="E210">
            <v>7544</v>
          </cell>
          <cell r="F210">
            <v>13793</v>
          </cell>
          <cell r="G210" t="str">
            <v>New</v>
          </cell>
          <cell r="H210" t="str">
            <v>FW</v>
          </cell>
          <cell r="I210">
            <v>49706</v>
          </cell>
          <cell r="J210" t="str">
            <v>Shon</v>
          </cell>
          <cell r="M210" t="str">
            <v>Contracted</v>
          </cell>
        </row>
        <row r="211">
          <cell r="D211">
            <v>44363</v>
          </cell>
          <cell r="E211">
            <v>7705</v>
          </cell>
          <cell r="F211">
            <v>13940</v>
          </cell>
          <cell r="G211" t="str">
            <v>New</v>
          </cell>
          <cell r="H211" t="str">
            <v>TT</v>
          </cell>
          <cell r="I211">
            <v>24727</v>
          </cell>
          <cell r="J211" t="str">
            <v>Adam</v>
          </cell>
          <cell r="M211" t="str">
            <v>Contracted</v>
          </cell>
        </row>
        <row r="212">
          <cell r="D212">
            <v>44359</v>
          </cell>
          <cell r="E212">
            <v>7138</v>
          </cell>
          <cell r="F212">
            <v>13754</v>
          </cell>
          <cell r="G212" t="str">
            <v>New</v>
          </cell>
          <cell r="H212" t="str">
            <v>FW</v>
          </cell>
          <cell r="I212">
            <v>47200</v>
          </cell>
          <cell r="J212" t="str">
            <v>Jordan</v>
          </cell>
          <cell r="M212" t="str">
            <v>Contracted</v>
          </cell>
        </row>
        <row r="213">
          <cell r="D213">
            <v>44365</v>
          </cell>
          <cell r="E213">
            <v>7706</v>
          </cell>
          <cell r="F213">
            <v>13932</v>
          </cell>
          <cell r="G213" t="str">
            <v>New</v>
          </cell>
          <cell r="H213" t="str">
            <v>FW</v>
          </cell>
          <cell r="I213">
            <v>28912</v>
          </cell>
          <cell r="J213" t="str">
            <v>Bob</v>
          </cell>
          <cell r="M213" t="str">
            <v>Contracted</v>
          </cell>
        </row>
        <row r="214">
          <cell r="D214">
            <v>44365</v>
          </cell>
          <cell r="E214">
            <v>7707</v>
          </cell>
          <cell r="F214">
            <v>13970</v>
          </cell>
          <cell r="G214" t="str">
            <v>New</v>
          </cell>
          <cell r="H214" t="str">
            <v>TT</v>
          </cell>
          <cell r="I214">
            <v>27699</v>
          </cell>
          <cell r="J214" t="str">
            <v>Brandon</v>
          </cell>
          <cell r="M214" t="str">
            <v>Backout</v>
          </cell>
        </row>
        <row r="215">
          <cell r="D215">
            <v>44365</v>
          </cell>
          <cell r="E215">
            <v>7712</v>
          </cell>
          <cell r="F215">
            <v>13666</v>
          </cell>
          <cell r="G215" t="str">
            <v>New</v>
          </cell>
          <cell r="H215" t="str">
            <v>FW</v>
          </cell>
          <cell r="I215">
            <v>51512</v>
          </cell>
          <cell r="J215" t="str">
            <v>Bob</v>
          </cell>
          <cell r="M215" t="str">
            <v>Contracted</v>
          </cell>
        </row>
        <row r="216">
          <cell r="D216">
            <v>44366</v>
          </cell>
          <cell r="E216">
            <v>7713</v>
          </cell>
          <cell r="F216">
            <v>13950</v>
          </cell>
          <cell r="G216" t="str">
            <v>New</v>
          </cell>
          <cell r="H216" t="str">
            <v>FW</v>
          </cell>
          <cell r="I216">
            <v>84312</v>
          </cell>
          <cell r="J216" t="str">
            <v>Brandon</v>
          </cell>
          <cell r="M216" t="str">
            <v>Backout</v>
          </cell>
        </row>
        <row r="217">
          <cell r="D217">
            <v>44366</v>
          </cell>
          <cell r="E217">
            <v>7721</v>
          </cell>
          <cell r="F217">
            <v>13889</v>
          </cell>
          <cell r="G217" t="str">
            <v>New</v>
          </cell>
          <cell r="H217" t="str">
            <v>TT</v>
          </cell>
          <cell r="I217">
            <v>20512</v>
          </cell>
          <cell r="J217" t="str">
            <v>Jordan</v>
          </cell>
          <cell r="M217" t="str">
            <v>Contracted</v>
          </cell>
        </row>
        <row r="218">
          <cell r="D218">
            <v>44366</v>
          </cell>
          <cell r="E218">
            <v>7715</v>
          </cell>
          <cell r="F218">
            <v>13975</v>
          </cell>
          <cell r="G218" t="str">
            <v>New</v>
          </cell>
          <cell r="H218" t="str">
            <v>TT</v>
          </cell>
          <cell r="I218">
            <v>34899</v>
          </cell>
          <cell r="J218" t="str">
            <v>Shon</v>
          </cell>
          <cell r="M218" t="str">
            <v>Contracted</v>
          </cell>
        </row>
        <row r="219">
          <cell r="D219">
            <v>44366</v>
          </cell>
          <cell r="E219">
            <v>7724</v>
          </cell>
          <cell r="F219">
            <v>13933</v>
          </cell>
          <cell r="G219" t="str">
            <v>New</v>
          </cell>
          <cell r="H219" t="str">
            <v>TT</v>
          </cell>
          <cell r="I219">
            <v>17299</v>
          </cell>
          <cell r="J219" t="str">
            <v>Jordan</v>
          </cell>
          <cell r="M219" t="str">
            <v>CNF-Derog</v>
          </cell>
        </row>
        <row r="220">
          <cell r="D220">
            <v>44366</v>
          </cell>
          <cell r="E220">
            <v>7336</v>
          </cell>
          <cell r="F220">
            <v>13792</v>
          </cell>
          <cell r="G220" t="str">
            <v>New</v>
          </cell>
          <cell r="H220" t="str">
            <v>TT</v>
          </cell>
          <cell r="I220">
            <v>21403</v>
          </cell>
          <cell r="J220" t="str">
            <v>Jordan</v>
          </cell>
          <cell r="M220" t="str">
            <v>Contracted</v>
          </cell>
        </row>
        <row r="221">
          <cell r="D221">
            <v>44367</v>
          </cell>
          <cell r="E221">
            <v>7293</v>
          </cell>
          <cell r="F221">
            <v>13729</v>
          </cell>
          <cell r="G221" t="str">
            <v>New</v>
          </cell>
          <cell r="H221" t="str">
            <v>TT</v>
          </cell>
          <cell r="I221">
            <v>43323</v>
          </cell>
          <cell r="J221" t="str">
            <v>Adam</v>
          </cell>
          <cell r="M221" t="str">
            <v>Contracted</v>
          </cell>
        </row>
        <row r="222">
          <cell r="D222">
            <v>44367</v>
          </cell>
          <cell r="E222">
            <v>7725</v>
          </cell>
          <cell r="F222">
            <v>13908</v>
          </cell>
          <cell r="G222" t="str">
            <v>Used</v>
          </cell>
          <cell r="H222" t="str">
            <v>TT</v>
          </cell>
          <cell r="I222">
            <v>5495</v>
          </cell>
          <cell r="J222" t="str">
            <v>Jordan</v>
          </cell>
          <cell r="M222" t="str">
            <v>Contracted</v>
          </cell>
        </row>
        <row r="223">
          <cell r="D223">
            <v>44367</v>
          </cell>
          <cell r="E223">
            <v>7719</v>
          </cell>
          <cell r="F223">
            <v>13912</v>
          </cell>
          <cell r="G223" t="str">
            <v>New</v>
          </cell>
          <cell r="H223" t="str">
            <v>TT</v>
          </cell>
          <cell r="I223">
            <v>29599</v>
          </cell>
          <cell r="J223" t="str">
            <v>Bob</v>
          </cell>
          <cell r="M223" t="str">
            <v>Contracted</v>
          </cell>
        </row>
        <row r="224">
          <cell r="D224">
            <v>44369</v>
          </cell>
          <cell r="E224">
            <v>7726</v>
          </cell>
          <cell r="F224">
            <v>13918</v>
          </cell>
          <cell r="G224" t="str">
            <v>New</v>
          </cell>
          <cell r="H224" t="str">
            <v>TT</v>
          </cell>
          <cell r="I224">
            <v>27377</v>
          </cell>
          <cell r="J224" t="str">
            <v>Jordan</v>
          </cell>
          <cell r="M224" t="str">
            <v>Contracted</v>
          </cell>
        </row>
        <row r="225">
          <cell r="D225">
            <v>44369</v>
          </cell>
          <cell r="E225">
            <v>7730</v>
          </cell>
          <cell r="F225">
            <v>13890</v>
          </cell>
          <cell r="G225" t="str">
            <v>Used</v>
          </cell>
          <cell r="H225" t="str">
            <v>TT</v>
          </cell>
          <cell r="I225">
            <v>16998</v>
          </cell>
          <cell r="J225" t="str">
            <v>Brandon</v>
          </cell>
          <cell r="M225" t="str">
            <v>Backout</v>
          </cell>
        </row>
        <row r="226">
          <cell r="D226">
            <v>44368</v>
          </cell>
          <cell r="E226">
            <v>7714</v>
          </cell>
          <cell r="F226">
            <v>13947</v>
          </cell>
          <cell r="G226" t="str">
            <v>New</v>
          </cell>
          <cell r="H226" t="str">
            <v>TT</v>
          </cell>
          <cell r="I226">
            <v>28672</v>
          </cell>
          <cell r="J226" t="str">
            <v>Shon</v>
          </cell>
          <cell r="M226" t="str">
            <v>Contracted</v>
          </cell>
        </row>
        <row r="227">
          <cell r="D227">
            <v>44368</v>
          </cell>
          <cell r="E227">
            <v>7708</v>
          </cell>
          <cell r="F227">
            <v>13965</v>
          </cell>
          <cell r="G227" t="str">
            <v>Used</v>
          </cell>
          <cell r="H227" t="str">
            <v>A</v>
          </cell>
          <cell r="I227">
            <v>132975.76999999999</v>
          </cell>
          <cell r="J227" t="str">
            <v>Brandon</v>
          </cell>
          <cell r="M227" t="str">
            <v>Contracted</v>
          </cell>
        </row>
        <row r="228">
          <cell r="D228">
            <v>44366</v>
          </cell>
          <cell r="E228">
            <v>7724</v>
          </cell>
          <cell r="F228">
            <v>13933</v>
          </cell>
          <cell r="G228" t="str">
            <v>New</v>
          </cell>
          <cell r="H228" t="str">
            <v>TT</v>
          </cell>
          <cell r="I228">
            <v>17299</v>
          </cell>
          <cell r="J228" t="str">
            <v>Jordan</v>
          </cell>
          <cell r="M228" t="str">
            <v>CNF-Derog</v>
          </cell>
        </row>
        <row r="229">
          <cell r="D229">
            <v>44372</v>
          </cell>
          <cell r="E229">
            <v>7523</v>
          </cell>
          <cell r="F229">
            <v>13864</v>
          </cell>
          <cell r="G229" t="str">
            <v>New</v>
          </cell>
          <cell r="H229" t="str">
            <v>TT</v>
          </cell>
          <cell r="I229">
            <v>24886</v>
          </cell>
          <cell r="J229" t="str">
            <v>Adam</v>
          </cell>
          <cell r="M229" t="str">
            <v>Contracted</v>
          </cell>
        </row>
        <row r="230">
          <cell r="D230">
            <v>44369</v>
          </cell>
          <cell r="E230">
            <v>7696</v>
          </cell>
          <cell r="F230">
            <v>13957</v>
          </cell>
          <cell r="G230" t="str">
            <v>New</v>
          </cell>
          <cell r="H230" t="str">
            <v>TT</v>
          </cell>
          <cell r="I230">
            <v>26399</v>
          </cell>
          <cell r="J230" t="str">
            <v>Jordan</v>
          </cell>
          <cell r="M230" t="str">
            <v>Contracted</v>
          </cell>
        </row>
        <row r="231">
          <cell r="D231">
            <v>44370</v>
          </cell>
          <cell r="E231">
            <v>7711</v>
          </cell>
          <cell r="F231">
            <v>13948</v>
          </cell>
          <cell r="G231" t="str">
            <v>Used</v>
          </cell>
          <cell r="H231" t="str">
            <v>TT</v>
          </cell>
          <cell r="I231">
            <v>13295</v>
          </cell>
          <cell r="J231" t="str">
            <v>Shon</v>
          </cell>
          <cell r="M231" t="str">
            <v>Backout</v>
          </cell>
        </row>
        <row r="232">
          <cell r="D232">
            <v>44371</v>
          </cell>
          <cell r="E232">
            <v>7722</v>
          </cell>
          <cell r="F232">
            <v>13946</v>
          </cell>
          <cell r="G232" t="str">
            <v>Used</v>
          </cell>
          <cell r="H232" t="str">
            <v>FW</v>
          </cell>
          <cell r="I232">
            <v>60250</v>
          </cell>
          <cell r="J232" t="str">
            <v>Bob</v>
          </cell>
          <cell r="M232" t="str">
            <v>CNF-Derog</v>
          </cell>
        </row>
        <row r="233">
          <cell r="D233">
            <v>44370</v>
          </cell>
          <cell r="E233">
            <v>7720</v>
          </cell>
          <cell r="F233">
            <v>13979</v>
          </cell>
          <cell r="G233" t="str">
            <v>New</v>
          </cell>
          <cell r="H233" t="str">
            <v>FW</v>
          </cell>
          <cell r="I233">
            <v>42201</v>
          </cell>
          <cell r="J233" t="str">
            <v>Jordan</v>
          </cell>
          <cell r="M233" t="str">
            <v>Contracted</v>
          </cell>
        </row>
        <row r="234">
          <cell r="D234">
            <v>44370</v>
          </cell>
          <cell r="E234">
            <v>7736</v>
          </cell>
          <cell r="F234">
            <v>13984</v>
          </cell>
          <cell r="G234" t="str">
            <v>New</v>
          </cell>
          <cell r="H234" t="str">
            <v>FW</v>
          </cell>
          <cell r="I234">
            <v>42191</v>
          </cell>
          <cell r="J234" t="str">
            <v>Jordan</v>
          </cell>
          <cell r="M234" t="str">
            <v>Contracted</v>
          </cell>
        </row>
        <row r="235">
          <cell r="D235">
            <v>44372</v>
          </cell>
          <cell r="E235">
            <v>7458</v>
          </cell>
          <cell r="F235">
            <v>13757</v>
          </cell>
          <cell r="G235" t="str">
            <v>New</v>
          </cell>
          <cell r="H235" t="str">
            <v>Boat</v>
          </cell>
          <cell r="I235">
            <v>79481</v>
          </cell>
          <cell r="J235" t="str">
            <v>Jordan</v>
          </cell>
          <cell r="M235" t="str">
            <v>Contracted</v>
          </cell>
        </row>
        <row r="236">
          <cell r="D236">
            <v>44371</v>
          </cell>
          <cell r="E236">
            <v>7286</v>
          </cell>
          <cell r="F236">
            <v>13725</v>
          </cell>
          <cell r="G236" t="str">
            <v>New</v>
          </cell>
          <cell r="H236" t="str">
            <v>TT</v>
          </cell>
          <cell r="I236">
            <v>23997</v>
          </cell>
          <cell r="J236" t="str">
            <v>Bob</v>
          </cell>
          <cell r="M236" t="str">
            <v>Contracted</v>
          </cell>
          <cell r="N236" t="str">
            <v xml:space="preserve"> </v>
          </cell>
        </row>
        <row r="237">
          <cell r="D237">
            <v>44372</v>
          </cell>
          <cell r="E237">
            <v>7745</v>
          </cell>
          <cell r="F237">
            <v>13942</v>
          </cell>
          <cell r="G237" t="str">
            <v>New</v>
          </cell>
          <cell r="H237" t="str">
            <v>FW</v>
          </cell>
          <cell r="I237">
            <v>39650</v>
          </cell>
          <cell r="J237" t="str">
            <v>Bob</v>
          </cell>
          <cell r="M237" t="str">
            <v>Backout</v>
          </cell>
        </row>
        <row r="238">
          <cell r="D238">
            <v>44372</v>
          </cell>
          <cell r="E238">
            <v>7753</v>
          </cell>
          <cell r="F238">
            <v>13994</v>
          </cell>
          <cell r="G238" t="str">
            <v>New</v>
          </cell>
          <cell r="H238" t="str">
            <v>TT</v>
          </cell>
          <cell r="I238">
            <v>16199</v>
          </cell>
          <cell r="J238" t="str">
            <v>Bob</v>
          </cell>
          <cell r="M238" t="str">
            <v>Contracted</v>
          </cell>
        </row>
        <row r="239">
          <cell r="D239">
            <v>44373</v>
          </cell>
          <cell r="E239">
            <v>7757</v>
          </cell>
          <cell r="F239">
            <v>13983</v>
          </cell>
          <cell r="G239" t="str">
            <v>New</v>
          </cell>
          <cell r="H239" t="str">
            <v>TT</v>
          </cell>
          <cell r="I239">
            <v>31912</v>
          </cell>
          <cell r="J239" t="str">
            <v>Bob</v>
          </cell>
          <cell r="M239" t="str">
            <v>Contracted</v>
          </cell>
        </row>
        <row r="240">
          <cell r="D240">
            <v>44373</v>
          </cell>
          <cell r="E240">
            <v>7752</v>
          </cell>
          <cell r="F240">
            <v>13990</v>
          </cell>
          <cell r="G240" t="str">
            <v>New</v>
          </cell>
          <cell r="H240" t="str">
            <v>FW</v>
          </cell>
          <cell r="I240">
            <v>44638</v>
          </cell>
          <cell r="J240" t="str">
            <v>Jordan</v>
          </cell>
          <cell r="M240" t="str">
            <v>Contracted</v>
          </cell>
        </row>
        <row r="241">
          <cell r="D241">
            <v>44373</v>
          </cell>
          <cell r="E241">
            <v>7758</v>
          </cell>
          <cell r="F241">
            <v>13993</v>
          </cell>
          <cell r="G241" t="str">
            <v>New</v>
          </cell>
          <cell r="H241" t="str">
            <v>TT</v>
          </cell>
          <cell r="I241">
            <v>36999</v>
          </cell>
          <cell r="J241" t="str">
            <v>Shon</v>
          </cell>
          <cell r="M241" t="str">
            <v>Contracted</v>
          </cell>
        </row>
        <row r="242">
          <cell r="D242">
            <v>44375</v>
          </cell>
          <cell r="E242">
            <v>7762</v>
          </cell>
          <cell r="F242">
            <v>13992</v>
          </cell>
          <cell r="G242" t="str">
            <v>Used</v>
          </cell>
          <cell r="H242" t="str">
            <v>TT</v>
          </cell>
          <cell r="I242">
            <v>5200</v>
          </cell>
          <cell r="J242" t="str">
            <v>Jordan</v>
          </cell>
          <cell r="M242" t="str">
            <v>Contracted</v>
          </cell>
        </row>
        <row r="243">
          <cell r="D243">
            <v>44375</v>
          </cell>
          <cell r="E243">
            <v>7750</v>
          </cell>
          <cell r="F243">
            <v>13997</v>
          </cell>
          <cell r="G243" t="str">
            <v>New</v>
          </cell>
          <cell r="H243" t="str">
            <v>TT</v>
          </cell>
          <cell r="I243">
            <v>25599</v>
          </cell>
          <cell r="J243" t="str">
            <v>Bob</v>
          </cell>
          <cell r="M243" t="str">
            <v>Order</v>
          </cell>
        </row>
        <row r="244">
          <cell r="D244">
            <v>44375</v>
          </cell>
          <cell r="E244">
            <v>7760</v>
          </cell>
          <cell r="F244">
            <v>13988</v>
          </cell>
          <cell r="G244" t="str">
            <v>New</v>
          </cell>
          <cell r="H244" t="str">
            <v>TT</v>
          </cell>
          <cell r="I244">
            <v>25502</v>
          </cell>
          <cell r="J244" t="str">
            <v>Bob</v>
          </cell>
          <cell r="M244" t="str">
            <v>Contracted</v>
          </cell>
        </row>
        <row r="245">
          <cell r="D245">
            <v>44375</v>
          </cell>
          <cell r="E245">
            <v>7763</v>
          </cell>
          <cell r="F245">
            <v>13968</v>
          </cell>
          <cell r="G245" t="str">
            <v>New</v>
          </cell>
          <cell r="H245" t="str">
            <v>TT</v>
          </cell>
          <cell r="I245">
            <v>6299</v>
          </cell>
          <cell r="J245" t="str">
            <v>Shon</v>
          </cell>
          <cell r="M245" t="str">
            <v>Contracted</v>
          </cell>
        </row>
        <row r="246">
          <cell r="D246">
            <v>44375</v>
          </cell>
          <cell r="E246">
            <v>7735</v>
          </cell>
          <cell r="F246">
            <v>13976</v>
          </cell>
          <cell r="G246" t="str">
            <v>Used</v>
          </cell>
          <cell r="H246" t="str">
            <v>TT</v>
          </cell>
          <cell r="I246">
            <v>21498</v>
          </cell>
          <cell r="J246" t="str">
            <v>Shon</v>
          </cell>
          <cell r="M246" t="str">
            <v>Backout</v>
          </cell>
        </row>
        <row r="247">
          <cell r="D247">
            <v>44375</v>
          </cell>
          <cell r="E247">
            <v>7754</v>
          </cell>
          <cell r="F247">
            <v>13960</v>
          </cell>
          <cell r="G247" t="str">
            <v>New</v>
          </cell>
          <cell r="H247" t="str">
            <v>TT</v>
          </cell>
          <cell r="I247">
            <v>28211</v>
          </cell>
          <cell r="J247" t="str">
            <v>Jordan</v>
          </cell>
          <cell r="M247" t="str">
            <v>Contracted</v>
          </cell>
        </row>
        <row r="248">
          <cell r="D248">
            <v>44376</v>
          </cell>
          <cell r="E248">
            <v>7767</v>
          </cell>
          <cell r="F248">
            <v>14001</v>
          </cell>
          <cell r="G248" t="str">
            <v>New</v>
          </cell>
          <cell r="H248" t="str">
            <v>TT</v>
          </cell>
          <cell r="I248">
            <v>26599</v>
          </cell>
          <cell r="J248" t="str">
            <v>Jordan</v>
          </cell>
          <cell r="M248" t="str">
            <v>CNF-Derog</v>
          </cell>
        </row>
        <row r="249">
          <cell r="D249">
            <v>44376</v>
          </cell>
          <cell r="E249">
            <v>7768</v>
          </cell>
          <cell r="F249">
            <v>13999</v>
          </cell>
          <cell r="G249" t="str">
            <v>Used</v>
          </cell>
          <cell r="H249" t="str">
            <v>TT</v>
          </cell>
          <cell r="I249">
            <v>60799</v>
          </cell>
          <cell r="J249" t="str">
            <v>Bob</v>
          </cell>
          <cell r="M249" t="str">
            <v>Contracted</v>
          </cell>
        </row>
        <row r="250">
          <cell r="D250">
            <v>44376</v>
          </cell>
          <cell r="E250">
            <v>7765</v>
          </cell>
          <cell r="F250">
            <v>13991</v>
          </cell>
          <cell r="G250" t="str">
            <v>Used</v>
          </cell>
          <cell r="H250" t="str">
            <v>TT</v>
          </cell>
          <cell r="I250">
            <v>18875</v>
          </cell>
          <cell r="J250" t="str">
            <v>Brandon</v>
          </cell>
          <cell r="M250" t="str">
            <v>Backout</v>
          </cell>
        </row>
        <row r="251">
          <cell r="D251">
            <v>44376</v>
          </cell>
          <cell r="E251">
            <v>7772</v>
          </cell>
          <cell r="F251">
            <v>14004</v>
          </cell>
          <cell r="G251" t="str">
            <v>New</v>
          </cell>
          <cell r="H251" t="str">
            <v>Boat</v>
          </cell>
          <cell r="I251">
            <v>24740</v>
          </cell>
          <cell r="J251" t="str">
            <v>Jordan</v>
          </cell>
          <cell r="M251" t="str">
            <v>CNF-Derog</v>
          </cell>
        </row>
        <row r="252">
          <cell r="D252">
            <v>44333</v>
          </cell>
          <cell r="E252">
            <v>7242</v>
          </cell>
          <cell r="F252">
            <v>13697</v>
          </cell>
          <cell r="G252" t="str">
            <v>New</v>
          </cell>
          <cell r="H252" t="str">
            <v>Boat</v>
          </cell>
          <cell r="I252">
            <v>67165</v>
          </cell>
          <cell r="J252" t="str">
            <v>Jordan</v>
          </cell>
          <cell r="M252" t="str">
            <v>Contracted</v>
          </cell>
        </row>
        <row r="253">
          <cell r="D253">
            <v>44368</v>
          </cell>
          <cell r="E253">
            <v>7727</v>
          </cell>
          <cell r="F253">
            <v>13971</v>
          </cell>
          <cell r="G253" t="str">
            <v>New</v>
          </cell>
          <cell r="H253" t="str">
            <v>TT</v>
          </cell>
          <cell r="I253">
            <v>27112</v>
          </cell>
          <cell r="J253" t="str">
            <v>Shon</v>
          </cell>
          <cell r="M253" t="str">
            <v>Contracted</v>
          </cell>
        </row>
        <row r="254">
          <cell r="D254">
            <v>44377</v>
          </cell>
          <cell r="E254">
            <v>7738</v>
          </cell>
          <cell r="F254">
            <v>13950</v>
          </cell>
          <cell r="G254" t="str">
            <v>New</v>
          </cell>
          <cell r="H254" t="str">
            <v>FW</v>
          </cell>
          <cell r="I254">
            <v>84312</v>
          </cell>
          <cell r="J254" t="str">
            <v>Shon</v>
          </cell>
          <cell r="M254" t="str">
            <v>Contracted</v>
          </cell>
        </row>
        <row r="255">
          <cell r="D255">
            <v>44365</v>
          </cell>
          <cell r="E255">
            <v>7716</v>
          </cell>
          <cell r="F255">
            <v>13951</v>
          </cell>
          <cell r="G255" t="str">
            <v>New</v>
          </cell>
          <cell r="H255" t="str">
            <v>FW</v>
          </cell>
          <cell r="I255">
            <v>53596</v>
          </cell>
          <cell r="J255" t="str">
            <v>Jordan</v>
          </cell>
          <cell r="K255" t="str">
            <v>Contracted</v>
          </cell>
          <cell r="M255" t="str">
            <v>Contracted</v>
          </cell>
        </row>
        <row r="256">
          <cell r="D256">
            <v>44377</v>
          </cell>
          <cell r="E256">
            <v>7759</v>
          </cell>
          <cell r="F256">
            <v>13944</v>
          </cell>
          <cell r="G256" t="str">
            <v>New</v>
          </cell>
          <cell r="H256" t="str">
            <v>TT</v>
          </cell>
          <cell r="I256">
            <v>23349</v>
          </cell>
          <cell r="J256" t="str">
            <v>Brandon</v>
          </cell>
          <cell r="M256" t="str">
            <v>Contracted</v>
          </cell>
        </row>
        <row r="257">
          <cell r="D257">
            <v>44378</v>
          </cell>
          <cell r="E257">
            <v>7776</v>
          </cell>
          <cell r="F257">
            <v>13665</v>
          </cell>
          <cell r="G257" t="str">
            <v>New</v>
          </cell>
          <cell r="H257" t="str">
            <v>Boat</v>
          </cell>
          <cell r="I257">
            <v>34140</v>
          </cell>
          <cell r="J257" t="str">
            <v>Bob</v>
          </cell>
          <cell r="M257" t="str">
            <v>Backout</v>
          </cell>
        </row>
        <row r="258">
          <cell r="D258">
            <v>44379</v>
          </cell>
          <cell r="E258">
            <v>7614</v>
          </cell>
          <cell r="F258">
            <v>13843</v>
          </cell>
          <cell r="G258" t="str">
            <v>New</v>
          </cell>
          <cell r="H258" t="str">
            <v>TT</v>
          </cell>
          <cell r="I258">
            <v>25999</v>
          </cell>
          <cell r="J258" t="str">
            <v>Bob</v>
          </cell>
          <cell r="M258" t="str">
            <v>Contracted</v>
          </cell>
        </row>
        <row r="259">
          <cell r="D259">
            <v>44378</v>
          </cell>
          <cell r="E259">
            <v>7655</v>
          </cell>
          <cell r="F259">
            <v>13929</v>
          </cell>
          <cell r="G259" t="str">
            <v>New</v>
          </cell>
          <cell r="H259" t="str">
            <v>TT</v>
          </cell>
          <cell r="I259">
            <v>28499</v>
          </cell>
          <cell r="J259" t="str">
            <v>Brandon</v>
          </cell>
          <cell r="M259" t="str">
            <v>Contracted</v>
          </cell>
        </row>
        <row r="260">
          <cell r="D260">
            <v>44379</v>
          </cell>
          <cell r="E260">
            <v>8000</v>
          </cell>
          <cell r="F260">
            <v>14003</v>
          </cell>
          <cell r="G260" t="str">
            <v>New</v>
          </cell>
          <cell r="H260" t="str">
            <v>FW</v>
          </cell>
          <cell r="I260">
            <v>68855</v>
          </cell>
          <cell r="J260" t="str">
            <v>Brandon</v>
          </cell>
          <cell r="M260" t="str">
            <v>CNF-Derog</v>
          </cell>
        </row>
        <row r="261">
          <cell r="D261">
            <v>44379</v>
          </cell>
          <cell r="E261">
            <v>7291</v>
          </cell>
          <cell r="F261">
            <v>13727</v>
          </cell>
          <cell r="G261" t="str">
            <v>New</v>
          </cell>
          <cell r="H261" t="str">
            <v>TT</v>
          </cell>
          <cell r="I261">
            <v>17000</v>
          </cell>
          <cell r="J261" t="str">
            <v>Jordan</v>
          </cell>
          <cell r="M261" t="str">
            <v>Pending</v>
          </cell>
        </row>
        <row r="262">
          <cell r="D262">
            <v>44379</v>
          </cell>
          <cell r="E262">
            <v>7780</v>
          </cell>
          <cell r="F262">
            <v>13964</v>
          </cell>
          <cell r="G262" t="str">
            <v>New</v>
          </cell>
          <cell r="H262" t="str">
            <v>TT</v>
          </cell>
          <cell r="I262">
            <v>35113</v>
          </cell>
          <cell r="J262" t="str">
            <v>Jordan</v>
          </cell>
          <cell r="M262" t="str">
            <v>Contracted</v>
          </cell>
        </row>
        <row r="263">
          <cell r="D263">
            <v>44380</v>
          </cell>
          <cell r="E263">
            <v>7782</v>
          </cell>
          <cell r="F263">
            <v>14013</v>
          </cell>
          <cell r="G263" t="str">
            <v>New</v>
          </cell>
          <cell r="H263" t="str">
            <v>TT</v>
          </cell>
          <cell r="I263">
            <v>20399</v>
          </cell>
          <cell r="J263" t="str">
            <v>Bob</v>
          </cell>
          <cell r="M263" t="str">
            <v>Contracted</v>
          </cell>
          <cell r="N263" t="str">
            <v xml:space="preserve"> </v>
          </cell>
        </row>
        <row r="264">
          <cell r="D264">
            <v>44380</v>
          </cell>
          <cell r="E264">
            <v>7773</v>
          </cell>
          <cell r="F264">
            <v>13981</v>
          </cell>
          <cell r="G264" t="str">
            <v>New</v>
          </cell>
          <cell r="H264" t="str">
            <v>TT</v>
          </cell>
          <cell r="I264">
            <v>31216</v>
          </cell>
          <cell r="J264" t="str">
            <v>Brandon</v>
          </cell>
          <cell r="M264" t="str">
            <v>Contracted</v>
          </cell>
        </row>
        <row r="265">
          <cell r="D265">
            <v>44380</v>
          </cell>
          <cell r="E265">
            <v>7217</v>
          </cell>
          <cell r="F265">
            <v>13681</v>
          </cell>
          <cell r="G265" t="str">
            <v>New</v>
          </cell>
          <cell r="H265" t="str">
            <v>Boat</v>
          </cell>
          <cell r="I265">
            <v>82500</v>
          </cell>
          <cell r="J265" t="str">
            <v>Judd</v>
          </cell>
          <cell r="M265" t="str">
            <v>Contracted</v>
          </cell>
        </row>
        <row r="266">
          <cell r="D266">
            <v>44383</v>
          </cell>
          <cell r="E266">
            <v>7528</v>
          </cell>
          <cell r="F266">
            <v>13867</v>
          </cell>
          <cell r="G266" t="str">
            <v>New</v>
          </cell>
          <cell r="H266" t="str">
            <v>FW</v>
          </cell>
          <cell r="I266">
            <v>71400</v>
          </cell>
          <cell r="J266" t="str">
            <v>Jordan</v>
          </cell>
          <cell r="M266" t="str">
            <v>Order</v>
          </cell>
        </row>
        <row r="267">
          <cell r="D267">
            <v>44383</v>
          </cell>
          <cell r="E267">
            <v>7243</v>
          </cell>
          <cell r="F267">
            <v>13698</v>
          </cell>
          <cell r="G267" t="str">
            <v>New</v>
          </cell>
          <cell r="H267" t="str">
            <v>TT</v>
          </cell>
          <cell r="I267">
            <v>16999</v>
          </cell>
          <cell r="J267" t="str">
            <v>Bob</v>
          </cell>
          <cell r="M267" t="str">
            <v>Contracted</v>
          </cell>
        </row>
        <row r="268">
          <cell r="D268">
            <v>44383</v>
          </cell>
          <cell r="E268">
            <v>7787</v>
          </cell>
          <cell r="F268">
            <v>14010</v>
          </cell>
          <cell r="G268" t="str">
            <v>New</v>
          </cell>
          <cell r="H268" t="str">
            <v>TT</v>
          </cell>
          <cell r="I268">
            <v>26060</v>
          </cell>
          <cell r="J268" t="str">
            <v>Bob</v>
          </cell>
          <cell r="M268" t="str">
            <v>Contracted</v>
          </cell>
        </row>
        <row r="269">
          <cell r="D269">
            <v>44383</v>
          </cell>
          <cell r="E269">
            <v>7781</v>
          </cell>
          <cell r="F269">
            <v>14012</v>
          </cell>
          <cell r="G269" t="str">
            <v>New</v>
          </cell>
          <cell r="H269" t="str">
            <v>FW</v>
          </cell>
          <cell r="I269">
            <v>52512</v>
          </cell>
          <cell r="J269" t="str">
            <v>Bob</v>
          </cell>
          <cell r="M269" t="str">
            <v>Pending</v>
          </cell>
        </row>
        <row r="270">
          <cell r="D270">
            <v>44384</v>
          </cell>
          <cell r="E270">
            <v>7794</v>
          </cell>
          <cell r="F270">
            <v>13974</v>
          </cell>
          <cell r="G270" t="str">
            <v>New</v>
          </cell>
          <cell r="H270" t="str">
            <v>TT</v>
          </cell>
          <cell r="I270">
            <v>47153</v>
          </cell>
          <cell r="J270" t="str">
            <v>Brandon</v>
          </cell>
          <cell r="M270" t="str">
            <v>Contracted</v>
          </cell>
        </row>
        <row r="271">
          <cell r="D271">
            <v>44383</v>
          </cell>
          <cell r="E271">
            <v>7783</v>
          </cell>
          <cell r="F271">
            <v>13933</v>
          </cell>
          <cell r="G271" t="str">
            <v>New</v>
          </cell>
          <cell r="H271" t="str">
            <v>TT</v>
          </cell>
          <cell r="I271">
            <v>17299</v>
          </cell>
          <cell r="J271" t="str">
            <v>Bob</v>
          </cell>
          <cell r="M271" t="str">
            <v>Contracted</v>
          </cell>
        </row>
        <row r="272">
          <cell r="D272">
            <v>44383</v>
          </cell>
          <cell r="E272">
            <v>7731</v>
          </cell>
          <cell r="F272">
            <v>13989</v>
          </cell>
          <cell r="G272" t="str">
            <v>New</v>
          </cell>
          <cell r="H272" t="str">
            <v>FW</v>
          </cell>
          <cell r="I272">
            <v>50999</v>
          </cell>
          <cell r="J272" t="str">
            <v>Bob</v>
          </cell>
          <cell r="M272" t="str">
            <v>Contracted</v>
          </cell>
        </row>
        <row r="273">
          <cell r="D273">
            <v>44384</v>
          </cell>
          <cell r="E273">
            <v>7790</v>
          </cell>
          <cell r="F273">
            <v>14024</v>
          </cell>
          <cell r="G273" t="str">
            <v>New</v>
          </cell>
          <cell r="H273" t="str">
            <v>FW</v>
          </cell>
          <cell r="I273">
            <v>41799</v>
          </cell>
          <cell r="J273" t="str">
            <v>Adam</v>
          </cell>
          <cell r="M273" t="str">
            <v>Backout</v>
          </cell>
        </row>
        <row r="274">
          <cell r="D274">
            <v>44384</v>
          </cell>
          <cell r="E274">
            <v>7797</v>
          </cell>
          <cell r="F274">
            <v>14022</v>
          </cell>
          <cell r="G274" t="str">
            <v>Used</v>
          </cell>
          <cell r="H274" t="str">
            <v>TT</v>
          </cell>
          <cell r="I274">
            <v>23995</v>
          </cell>
          <cell r="J274" t="str">
            <v>Shon</v>
          </cell>
          <cell r="M274" t="str">
            <v>Contracted</v>
          </cell>
        </row>
        <row r="275">
          <cell r="D275">
            <v>44384</v>
          </cell>
          <cell r="E275">
            <v>7795</v>
          </cell>
          <cell r="F275">
            <v>13986</v>
          </cell>
          <cell r="G275" t="str">
            <v>Used</v>
          </cell>
          <cell r="H275" t="str">
            <v>TT</v>
          </cell>
          <cell r="I275">
            <v>21990</v>
          </cell>
          <cell r="J275" t="str">
            <v>Shon</v>
          </cell>
          <cell r="M275" t="str">
            <v>Pending</v>
          </cell>
        </row>
        <row r="276">
          <cell r="D276">
            <v>44384</v>
          </cell>
          <cell r="E276">
            <v>7801</v>
          </cell>
          <cell r="F276">
            <v>14028</v>
          </cell>
          <cell r="G276" t="str">
            <v>New</v>
          </cell>
          <cell r="H276" t="str">
            <v>TT</v>
          </cell>
          <cell r="I276">
            <v>23187</v>
          </cell>
          <cell r="J276" t="str">
            <v>Shon</v>
          </cell>
          <cell r="M276" t="str">
            <v>Contracted</v>
          </cell>
        </row>
        <row r="277">
          <cell r="D277">
            <v>44386</v>
          </cell>
          <cell r="E277">
            <v>7792</v>
          </cell>
          <cell r="F277">
            <v>13949</v>
          </cell>
          <cell r="G277" t="str">
            <v>Used</v>
          </cell>
          <cell r="H277" t="str">
            <v>TT</v>
          </cell>
          <cell r="I277">
            <v>24998</v>
          </cell>
          <cell r="J277" t="str">
            <v>Jordan</v>
          </cell>
          <cell r="M277" t="str">
            <v>Contracted</v>
          </cell>
        </row>
        <row r="278">
          <cell r="D278">
            <v>44386</v>
          </cell>
          <cell r="E278">
            <v>7808</v>
          </cell>
          <cell r="F278">
            <v>13976</v>
          </cell>
          <cell r="G278" t="str">
            <v>Used</v>
          </cell>
          <cell r="H278" t="str">
            <v>TT</v>
          </cell>
          <cell r="I278">
            <v>21498</v>
          </cell>
          <cell r="J278" t="str">
            <v>Bob</v>
          </cell>
          <cell r="M278" t="str">
            <v>Contracted</v>
          </cell>
        </row>
        <row r="279">
          <cell r="D279">
            <v>44386</v>
          </cell>
          <cell r="E279">
            <v>7803</v>
          </cell>
          <cell r="F279">
            <v>14029</v>
          </cell>
          <cell r="G279" t="str">
            <v>New</v>
          </cell>
          <cell r="H279" t="str">
            <v>TT</v>
          </cell>
          <cell r="I279">
            <v>33999</v>
          </cell>
          <cell r="J279" t="str">
            <v>Bob</v>
          </cell>
          <cell r="M279" t="str">
            <v>Order</v>
          </cell>
        </row>
        <row r="280">
          <cell r="D280">
            <v>44386</v>
          </cell>
          <cell r="E280">
            <v>7811</v>
          </cell>
          <cell r="F280">
            <v>14019</v>
          </cell>
          <cell r="G280" t="str">
            <v>Used</v>
          </cell>
          <cell r="H280" t="str">
            <v>Boat</v>
          </cell>
          <cell r="I280">
            <v>33995</v>
          </cell>
          <cell r="J280" t="str">
            <v>Adam</v>
          </cell>
          <cell r="M280" t="str">
            <v>Contracted</v>
          </cell>
        </row>
        <row r="281">
          <cell r="D281">
            <v>44387</v>
          </cell>
          <cell r="E281">
            <v>7816</v>
          </cell>
          <cell r="F281">
            <v>14031</v>
          </cell>
          <cell r="G281" t="str">
            <v>Used</v>
          </cell>
          <cell r="H281" t="str">
            <v>FW</v>
          </cell>
          <cell r="I281">
            <v>34995</v>
          </cell>
          <cell r="J281" t="str">
            <v>Shon</v>
          </cell>
          <cell r="M281" t="str">
            <v>CNF-Derog</v>
          </cell>
        </row>
        <row r="282">
          <cell r="D282">
            <v>44387</v>
          </cell>
          <cell r="E282">
            <v>7814</v>
          </cell>
          <cell r="F282">
            <v>14000</v>
          </cell>
          <cell r="G282" t="str">
            <v>New</v>
          </cell>
          <cell r="H282" t="str">
            <v>FW</v>
          </cell>
          <cell r="I282">
            <v>85512</v>
          </cell>
          <cell r="J282" t="str">
            <v>Bob</v>
          </cell>
          <cell r="M282" t="str">
            <v>Contracted</v>
          </cell>
        </row>
        <row r="283">
          <cell r="D283">
            <v>44387</v>
          </cell>
          <cell r="E283">
            <v>7818</v>
          </cell>
          <cell r="F283">
            <v>14037</v>
          </cell>
          <cell r="G283" t="str">
            <v>Used</v>
          </cell>
          <cell r="H283" t="str">
            <v>TT</v>
          </cell>
          <cell r="I283">
            <v>26995</v>
          </cell>
          <cell r="J283" t="str">
            <v>Bob</v>
          </cell>
          <cell r="M283" t="str">
            <v>Pending</v>
          </cell>
        </row>
        <row r="284">
          <cell r="D284">
            <v>44389</v>
          </cell>
          <cell r="E284">
            <v>7813</v>
          </cell>
          <cell r="F284">
            <v>14039</v>
          </cell>
          <cell r="G284" t="str">
            <v>Used</v>
          </cell>
          <cell r="H284" t="str">
            <v>FW</v>
          </cell>
          <cell r="I284">
            <v>36995</v>
          </cell>
          <cell r="J284" t="str">
            <v>Brandon</v>
          </cell>
          <cell r="M284" t="str">
            <v>Pending</v>
          </cell>
        </row>
        <row r="285">
          <cell r="D285">
            <v>44389</v>
          </cell>
          <cell r="E285">
            <v>7771</v>
          </cell>
          <cell r="F285">
            <v>14007</v>
          </cell>
          <cell r="G285" t="str">
            <v>New</v>
          </cell>
          <cell r="H285" t="str">
            <v>TT</v>
          </cell>
          <cell r="I285">
            <v>26999</v>
          </cell>
          <cell r="J285" t="str">
            <v>Bob</v>
          </cell>
          <cell r="M285" t="str">
            <v>Contracted</v>
          </cell>
        </row>
        <row r="286">
          <cell r="D286">
            <v>44389</v>
          </cell>
          <cell r="E286">
            <v>7809</v>
          </cell>
          <cell r="F286">
            <v>14040</v>
          </cell>
          <cell r="G286" t="str">
            <v>New</v>
          </cell>
          <cell r="H286" t="str">
            <v>Boat</v>
          </cell>
          <cell r="I286">
            <v>23970</v>
          </cell>
          <cell r="J286" t="str">
            <v>Brandon</v>
          </cell>
          <cell r="M286" t="str">
            <v>Order</v>
          </cell>
        </row>
        <row r="287">
          <cell r="D287">
            <v>44386</v>
          </cell>
          <cell r="E287">
            <v>7802</v>
          </cell>
          <cell r="F287">
            <v>13695</v>
          </cell>
          <cell r="G287" t="str">
            <v>Used</v>
          </cell>
          <cell r="H287" t="str">
            <v>TT</v>
          </cell>
          <cell r="I287">
            <v>19995</v>
          </cell>
          <cell r="J287" t="str">
            <v>Brandon</v>
          </cell>
          <cell r="M287" t="str">
            <v>Contracted</v>
          </cell>
        </row>
        <row r="288">
          <cell r="D288">
            <v>44389</v>
          </cell>
          <cell r="E288">
            <v>7806</v>
          </cell>
          <cell r="F288">
            <v>14020</v>
          </cell>
          <cell r="G288" t="str">
            <v>New</v>
          </cell>
          <cell r="H288" t="str">
            <v>TT</v>
          </cell>
          <cell r="I288">
            <v>33506</v>
          </cell>
          <cell r="J288" t="str">
            <v>Jordan</v>
          </cell>
          <cell r="M288" t="str">
            <v>Contracted</v>
          </cell>
        </row>
        <row r="289">
          <cell r="D289">
            <v>44389</v>
          </cell>
          <cell r="E289">
            <v>7821</v>
          </cell>
          <cell r="F289">
            <v>14002</v>
          </cell>
          <cell r="G289" t="str">
            <v>New</v>
          </cell>
          <cell r="H289" t="str">
            <v>TT</v>
          </cell>
          <cell r="I289">
            <v>26650</v>
          </cell>
          <cell r="J289" t="str">
            <v>Jordan</v>
          </cell>
          <cell r="M289" t="str">
            <v>Pending</v>
          </cell>
        </row>
        <row r="290">
          <cell r="D290">
            <v>44390</v>
          </cell>
          <cell r="E290">
            <v>7113</v>
          </cell>
          <cell r="F290">
            <v>13613</v>
          </cell>
          <cell r="G290" t="str">
            <v>New</v>
          </cell>
          <cell r="H290" t="str">
            <v>FW</v>
          </cell>
          <cell r="I290">
            <v>60220</v>
          </cell>
          <cell r="J290" t="str">
            <v>Jordan</v>
          </cell>
          <cell r="M290" t="str">
            <v>Pending</v>
          </cell>
        </row>
        <row r="291">
          <cell r="D291">
            <v>44392</v>
          </cell>
          <cell r="E291">
            <v>7827</v>
          </cell>
          <cell r="F291">
            <v>14035</v>
          </cell>
          <cell r="G291" t="str">
            <v>Used</v>
          </cell>
          <cell r="H291" t="str">
            <v>TT</v>
          </cell>
          <cell r="I291">
            <v>30495</v>
          </cell>
          <cell r="J291" t="str">
            <v>Adam</v>
          </cell>
          <cell r="M291" t="str">
            <v>Contracted</v>
          </cell>
        </row>
        <row r="292">
          <cell r="D292">
            <v>44392</v>
          </cell>
          <cell r="E292">
            <v>7824</v>
          </cell>
          <cell r="F292">
            <v>14042</v>
          </cell>
          <cell r="G292" t="str">
            <v>Used</v>
          </cell>
          <cell r="H292" t="str">
            <v>FW</v>
          </cell>
          <cell r="I292">
            <v>29895</v>
          </cell>
          <cell r="J292" t="str">
            <v>Shon</v>
          </cell>
          <cell r="M292" t="str">
            <v>Contracted</v>
          </cell>
        </row>
        <row r="293">
          <cell r="D293">
            <v>44389</v>
          </cell>
          <cell r="E293">
            <v>7825</v>
          </cell>
          <cell r="F293">
            <v>13942</v>
          </cell>
          <cell r="G293" t="str">
            <v>New</v>
          </cell>
          <cell r="H293" t="str">
            <v>FW</v>
          </cell>
          <cell r="I293">
            <v>49650</v>
          </cell>
          <cell r="J293" t="str">
            <v>Adam</v>
          </cell>
          <cell r="M293" t="str">
            <v>Pending</v>
          </cell>
        </row>
        <row r="294">
          <cell r="D294">
            <v>44393</v>
          </cell>
          <cell r="E294">
            <v>7041</v>
          </cell>
          <cell r="F294">
            <v>14011</v>
          </cell>
          <cell r="G294" t="str">
            <v>New</v>
          </cell>
          <cell r="H294" t="str">
            <v>Boat</v>
          </cell>
          <cell r="I294">
            <v>59895</v>
          </cell>
          <cell r="J294" t="str">
            <v>Jordan</v>
          </cell>
          <cell r="M294" t="str">
            <v>Backout</v>
          </cell>
        </row>
        <row r="295">
          <cell r="D295">
            <v>44393</v>
          </cell>
          <cell r="E295">
            <v>7840</v>
          </cell>
          <cell r="F295">
            <v>13874</v>
          </cell>
          <cell r="G295" t="str">
            <v>Used</v>
          </cell>
          <cell r="H295" t="str">
            <v>TT</v>
          </cell>
          <cell r="I295">
            <v>19988</v>
          </cell>
          <cell r="J295" t="str">
            <v>Kurt</v>
          </cell>
          <cell r="M295" t="str">
            <v>Pending</v>
          </cell>
        </row>
        <row r="296">
          <cell r="D296">
            <v>44393</v>
          </cell>
          <cell r="E296">
            <v>7439</v>
          </cell>
          <cell r="F296">
            <v>13816</v>
          </cell>
          <cell r="G296" t="str">
            <v>New</v>
          </cell>
          <cell r="H296" t="str">
            <v>TT</v>
          </cell>
          <cell r="I296">
            <v>37299</v>
          </cell>
          <cell r="J296" t="str">
            <v>Jordan</v>
          </cell>
          <cell r="M296" t="str">
            <v>Pending</v>
          </cell>
        </row>
        <row r="297">
          <cell r="D297">
            <v>44394</v>
          </cell>
          <cell r="E297">
            <v>7829</v>
          </cell>
          <cell r="F297">
            <v>14021</v>
          </cell>
          <cell r="G297" t="str">
            <v>New</v>
          </cell>
          <cell r="H297" t="str">
            <v>FW</v>
          </cell>
          <cell r="I297">
            <v>49899</v>
          </cell>
          <cell r="J297" t="str">
            <v>Shon</v>
          </cell>
          <cell r="M297" t="str">
            <v>Pending</v>
          </cell>
        </row>
        <row r="298">
          <cell r="D298">
            <v>44394</v>
          </cell>
          <cell r="E298">
            <v>7851</v>
          </cell>
          <cell r="F298">
            <v>13934</v>
          </cell>
          <cell r="G298" t="str">
            <v>New</v>
          </cell>
          <cell r="H298" t="str">
            <v>TT</v>
          </cell>
          <cell r="I298">
            <v>15899</v>
          </cell>
          <cell r="J298" t="str">
            <v>Shon</v>
          </cell>
          <cell r="M298" t="str">
            <v>Pending</v>
          </cell>
        </row>
        <row r="299">
          <cell r="D299">
            <v>44396</v>
          </cell>
          <cell r="E299">
            <v>7849</v>
          </cell>
          <cell r="F299">
            <v>14031</v>
          </cell>
          <cell r="G299" t="str">
            <v>Used</v>
          </cell>
          <cell r="H299" t="str">
            <v>FW</v>
          </cell>
          <cell r="I299">
            <v>34995</v>
          </cell>
          <cell r="J299" t="str">
            <v>Shon</v>
          </cell>
          <cell r="M299" t="str">
            <v>Pending</v>
          </cell>
        </row>
        <row r="300">
          <cell r="D300">
            <v>44392</v>
          </cell>
          <cell r="E300">
            <v>7824</v>
          </cell>
          <cell r="F300">
            <v>14042</v>
          </cell>
          <cell r="G300" t="str">
            <v>Used</v>
          </cell>
          <cell r="H300" t="str">
            <v>FW</v>
          </cell>
          <cell r="I300">
            <v>29895</v>
          </cell>
          <cell r="J300" t="str">
            <v>Shon</v>
          </cell>
          <cell r="M300" t="str">
            <v>Pending</v>
          </cell>
        </row>
        <row r="301">
          <cell r="D301">
            <v>44394</v>
          </cell>
          <cell r="E301">
            <v>7848</v>
          </cell>
          <cell r="F301">
            <v>14064</v>
          </cell>
          <cell r="G301" t="str">
            <v>New</v>
          </cell>
          <cell r="H301" t="str">
            <v>TT</v>
          </cell>
          <cell r="I301">
            <v>45879</v>
          </cell>
          <cell r="J301" t="str">
            <v>Bob</v>
          </cell>
          <cell r="M301" t="str">
            <v>Pending</v>
          </cell>
        </row>
        <row r="302">
          <cell r="D302">
            <v>44396</v>
          </cell>
          <cell r="E302">
            <v>7850</v>
          </cell>
          <cell r="F302">
            <v>14045</v>
          </cell>
          <cell r="G302" t="str">
            <v>New</v>
          </cell>
          <cell r="H302" t="str">
            <v>TT</v>
          </cell>
          <cell r="I302">
            <v>26748</v>
          </cell>
          <cell r="J302" t="str">
            <v>Adam</v>
          </cell>
          <cell r="M302" t="str">
            <v>Pending</v>
          </cell>
        </row>
        <row r="303">
          <cell r="D303">
            <v>44397</v>
          </cell>
          <cell r="E303">
            <v>7844</v>
          </cell>
          <cell r="F303">
            <v>14027</v>
          </cell>
          <cell r="G303" t="str">
            <v>New</v>
          </cell>
          <cell r="H303" t="str">
            <v>TT</v>
          </cell>
          <cell r="I303">
            <v>27305</v>
          </cell>
          <cell r="J303" t="str">
            <v>Bob</v>
          </cell>
          <cell r="M303" t="str">
            <v>Pending</v>
          </cell>
        </row>
        <row r="304">
          <cell r="D304">
            <v>44397</v>
          </cell>
          <cell r="E304">
            <v>7853</v>
          </cell>
          <cell r="F304">
            <v>14009</v>
          </cell>
          <cell r="G304" t="str">
            <v>Used</v>
          </cell>
          <cell r="H304" t="str">
            <v>TT</v>
          </cell>
          <cell r="I304">
            <v>15995</v>
          </cell>
          <cell r="J304" t="str">
            <v>Bob</v>
          </cell>
          <cell r="M304" t="str">
            <v>Pending</v>
          </cell>
        </row>
        <row r="305">
          <cell r="D305">
            <v>44397</v>
          </cell>
          <cell r="E305">
            <v>7858</v>
          </cell>
          <cell r="F305">
            <v>13948</v>
          </cell>
          <cell r="G305" t="str">
            <v>Used</v>
          </cell>
          <cell r="H305" t="str">
            <v>TT</v>
          </cell>
          <cell r="I305">
            <v>13295</v>
          </cell>
          <cell r="J305" t="str">
            <v>Brandon</v>
          </cell>
          <cell r="M305" t="str">
            <v>Pending</v>
          </cell>
        </row>
        <row r="306">
          <cell r="D306">
            <v>44397</v>
          </cell>
          <cell r="E306">
            <v>7857</v>
          </cell>
          <cell r="F306">
            <v>14059</v>
          </cell>
          <cell r="G306" t="str">
            <v>New</v>
          </cell>
          <cell r="H306" t="str">
            <v>FW</v>
          </cell>
          <cell r="I306">
            <v>44508</v>
          </cell>
          <cell r="J306" t="str">
            <v>Adam</v>
          </cell>
          <cell r="M306" t="str">
            <v>Contracted</v>
          </cell>
        </row>
      </sheetData>
      <sheetData sheetId="4"/>
      <sheetData sheetId="5"/>
      <sheetData sheetId="6"/>
      <sheetData sheetId="7"/>
      <sheetData sheetId="8"/>
      <sheetData sheetId="9">
        <row r="2">
          <cell r="M2" t="str">
            <v>Jan</v>
          </cell>
        </row>
        <row r="3">
          <cell r="M3" t="str">
            <v>Feb</v>
          </cell>
        </row>
        <row r="4">
          <cell r="M4" t="str">
            <v>Mar</v>
          </cell>
        </row>
        <row r="5">
          <cell r="M5" t="str">
            <v>Apr</v>
          </cell>
        </row>
        <row r="6">
          <cell r="M6" t="str">
            <v>May</v>
          </cell>
        </row>
        <row r="7">
          <cell r="M7" t="str">
            <v>Jun</v>
          </cell>
        </row>
        <row r="8">
          <cell r="M8" t="str">
            <v>Jul</v>
          </cell>
        </row>
        <row r="9">
          <cell r="M9" t="str">
            <v>Aug</v>
          </cell>
        </row>
        <row r="10">
          <cell r="M10" t="str">
            <v>Sep</v>
          </cell>
        </row>
        <row r="11">
          <cell r="M11" t="str">
            <v>Oct</v>
          </cell>
        </row>
        <row r="12">
          <cell r="M12" t="str">
            <v>Nov</v>
          </cell>
        </row>
        <row r="13">
          <cell r="M13" t="str">
            <v>Dec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C2C25-DBFA-48A6-8BF2-212C88DEB751}">
  <dimension ref="A1:AC1000"/>
  <sheetViews>
    <sheetView showGridLines="0" tabSelected="1" zoomScale="70" zoomScaleNormal="70" workbookViewId="0">
      <selection activeCell="R19" sqref="R19"/>
    </sheetView>
  </sheetViews>
  <sheetFormatPr defaultColWidth="14.42578125" defaultRowHeight="15" customHeight="1" x14ac:dyDescent="0.2"/>
  <cols>
    <col min="1" max="1" width="1.28515625" style="1" customWidth="1"/>
    <col min="2" max="2" width="21" style="1" bestFit="1" customWidth="1"/>
    <col min="3" max="3" width="16" style="1" bestFit="1" customWidth="1"/>
    <col min="4" max="4" width="12.5703125" style="1" bestFit="1" customWidth="1"/>
    <col min="5" max="5" width="11.5703125" style="1" bestFit="1" customWidth="1"/>
    <col min="6" max="6" width="8.7109375" style="1" bestFit="1" customWidth="1"/>
    <col min="7" max="7" width="1.28515625" style="1" customWidth="1"/>
    <col min="8" max="8" width="5" style="1" customWidth="1"/>
    <col min="9" max="9" width="1.28515625" style="1" customWidth="1"/>
    <col min="10" max="10" width="20.5703125" style="1" bestFit="1" customWidth="1"/>
    <col min="11" max="11" width="18.85546875" style="1" bestFit="1" customWidth="1"/>
    <col min="12" max="12" width="18.28515625" style="1" bestFit="1" customWidth="1"/>
    <col min="13" max="13" width="16.85546875" style="1" bestFit="1" customWidth="1"/>
    <col min="14" max="14" width="15.42578125" style="1" bestFit="1" customWidth="1"/>
    <col min="15" max="15" width="1.28515625" style="1" customWidth="1"/>
    <col min="16" max="16" width="13.5703125" style="1" bestFit="1" customWidth="1"/>
    <col min="17" max="17" width="1.28515625" style="1" customWidth="1"/>
    <col min="18" max="18" width="13.5703125" style="1" bestFit="1" customWidth="1"/>
    <col min="19" max="19" width="16" style="1" bestFit="1" customWidth="1"/>
    <col min="20" max="20" width="12.5703125" style="1" bestFit="1" customWidth="1"/>
    <col min="21" max="21" width="11.5703125" style="1" bestFit="1" customWidth="1"/>
    <col min="22" max="22" width="10.140625" style="1" bestFit="1" customWidth="1"/>
    <col min="23" max="23" width="1.28515625" style="1" customWidth="1"/>
    <col min="24" max="24" width="8.7109375" style="1" customWidth="1"/>
    <col min="25" max="25" width="20.42578125" style="1" customWidth="1"/>
    <col min="26" max="26" width="10.28515625" style="1" customWidth="1"/>
    <col min="27" max="27" width="1.28515625" style="1" customWidth="1"/>
    <col min="28" max="28" width="8.7109375" style="1" customWidth="1"/>
    <col min="29" max="29" width="7.28515625" style="1" customWidth="1"/>
    <col min="30" max="16384" width="14.42578125" style="1"/>
  </cols>
  <sheetData>
    <row r="1" spans="1:29" ht="9" customHeight="1" thickBot="1" x14ac:dyDescent="0.35">
      <c r="A1" s="45"/>
      <c r="B1" s="60"/>
      <c r="C1" s="4"/>
      <c r="D1" s="4"/>
      <c r="E1" s="4"/>
      <c r="F1" s="4"/>
      <c r="G1" s="4"/>
      <c r="H1" s="46"/>
      <c r="I1" s="4"/>
      <c r="J1" s="4"/>
      <c r="K1" s="4"/>
      <c r="L1" s="4"/>
      <c r="M1" s="4"/>
      <c r="N1" s="4"/>
      <c r="O1" s="4"/>
      <c r="P1" s="46"/>
      <c r="Q1" s="4"/>
      <c r="R1" s="4"/>
      <c r="S1" s="4"/>
      <c r="T1" s="4"/>
      <c r="U1" s="4"/>
      <c r="V1" s="4"/>
      <c r="W1" s="4"/>
      <c r="Y1" s="2"/>
      <c r="Z1" s="2"/>
      <c r="AA1" s="2"/>
      <c r="AB1" s="2"/>
      <c r="AC1" s="2"/>
    </row>
    <row r="2" spans="1:29" ht="16.5" thickBot="1" x14ac:dyDescent="0.3">
      <c r="A2" s="4"/>
      <c r="B2" s="26" t="s">
        <v>61</v>
      </c>
      <c r="C2" s="25"/>
      <c r="D2" s="25"/>
      <c r="E2" s="25"/>
      <c r="F2" s="24"/>
      <c r="G2" s="4"/>
      <c r="H2" s="46"/>
      <c r="I2" s="4"/>
      <c r="J2" s="26" t="s">
        <v>60</v>
      </c>
      <c r="K2" s="25"/>
      <c r="L2" s="25"/>
      <c r="M2" s="25"/>
      <c r="N2" s="24"/>
      <c r="O2" s="4"/>
      <c r="P2" s="46"/>
      <c r="Q2" s="4"/>
      <c r="R2" s="26" t="s">
        <v>59</v>
      </c>
      <c r="S2" s="25"/>
      <c r="T2" s="25"/>
      <c r="U2" s="25"/>
      <c r="V2" s="24"/>
      <c r="W2" s="4"/>
      <c r="Y2" s="2"/>
      <c r="Z2" s="2"/>
      <c r="AA2" s="2"/>
      <c r="AB2" s="2"/>
      <c r="AC2" s="2"/>
    </row>
    <row r="3" spans="1:29" ht="15.75" thickBot="1" x14ac:dyDescent="0.3">
      <c r="A3" s="4"/>
      <c r="B3" s="59" t="s">
        <v>58</v>
      </c>
      <c r="C3" s="22" t="s">
        <v>32</v>
      </c>
      <c r="D3" s="22" t="s">
        <v>31</v>
      </c>
      <c r="E3" s="22" t="s">
        <v>30</v>
      </c>
      <c r="F3" s="22" t="s">
        <v>29</v>
      </c>
      <c r="G3" s="4"/>
      <c r="H3" s="46"/>
      <c r="I3" s="4"/>
      <c r="J3" s="59" t="s">
        <v>58</v>
      </c>
      <c r="K3" s="22" t="s">
        <v>32</v>
      </c>
      <c r="L3" s="22" t="s">
        <v>31</v>
      </c>
      <c r="M3" s="22" t="s">
        <v>30</v>
      </c>
      <c r="N3" s="22" t="s">
        <v>29</v>
      </c>
      <c r="O3" s="4"/>
      <c r="P3" s="46"/>
      <c r="Q3" s="4"/>
      <c r="R3" s="59" t="s">
        <v>58</v>
      </c>
      <c r="S3" s="22" t="s">
        <v>32</v>
      </c>
      <c r="T3" s="22" t="s">
        <v>31</v>
      </c>
      <c r="U3" s="22" t="s">
        <v>30</v>
      </c>
      <c r="V3" s="22" t="s">
        <v>29</v>
      </c>
      <c r="W3" s="4"/>
      <c r="Y3" s="2"/>
      <c r="Z3" s="2"/>
      <c r="AA3" s="2"/>
      <c r="AB3" s="2"/>
      <c r="AC3" s="2"/>
    </row>
    <row r="4" spans="1:29" ht="15.75" thickBot="1" x14ac:dyDescent="0.3">
      <c r="A4" s="4"/>
      <c r="B4" s="56" t="s">
        <v>57</v>
      </c>
      <c r="C4" s="58"/>
      <c r="D4" s="58"/>
      <c r="E4" s="58"/>
      <c r="F4" s="54">
        <v>0.18</v>
      </c>
      <c r="G4" s="4"/>
      <c r="H4" s="46"/>
      <c r="I4" s="4"/>
      <c r="J4" s="57" t="str">
        <f>B4</f>
        <v>Reserve</v>
      </c>
      <c r="K4" s="18"/>
      <c r="L4" s="18"/>
      <c r="M4" s="18"/>
      <c r="N4" s="38">
        <v>194</v>
      </c>
      <c r="O4" s="4"/>
      <c r="P4" s="46"/>
      <c r="Q4" s="4"/>
      <c r="R4" s="57" t="str">
        <f>B4</f>
        <v>Reserve</v>
      </c>
      <c r="S4" s="17" t="str">
        <f>IF(C4*K4=0,"",C4*K4)</f>
        <v/>
      </c>
      <c r="T4" s="17" t="str">
        <f>IF(D4*L4=0,"",D4*L4)</f>
        <v/>
      </c>
      <c r="U4" s="17" t="str">
        <f>IF(E4*M4=0,"",E4*M4)</f>
        <v/>
      </c>
      <c r="V4" s="17">
        <f>IF(F4*N4=0,"",F4*N4)</f>
        <v>34.92</v>
      </c>
      <c r="W4" s="4"/>
      <c r="Y4" s="2"/>
      <c r="Z4" s="2"/>
      <c r="AA4" s="2"/>
      <c r="AB4" s="2"/>
      <c r="AC4" s="2"/>
    </row>
    <row r="5" spans="1:29" ht="15.75" thickBot="1" x14ac:dyDescent="0.3">
      <c r="A5" s="4"/>
      <c r="B5" s="56" t="s">
        <v>56</v>
      </c>
      <c r="C5" s="55"/>
      <c r="D5" s="55"/>
      <c r="E5" s="55"/>
      <c r="F5" s="54">
        <v>0</v>
      </c>
      <c r="G5" s="4"/>
      <c r="H5" s="46"/>
      <c r="I5" s="4"/>
      <c r="J5" s="53" t="str">
        <f>B5</f>
        <v>ESC</v>
      </c>
      <c r="K5" s="12"/>
      <c r="L5" s="12"/>
      <c r="M5" s="12"/>
      <c r="N5" s="38">
        <v>0</v>
      </c>
      <c r="O5" s="4"/>
      <c r="P5" s="46"/>
      <c r="Q5" s="4"/>
      <c r="R5" s="53" t="str">
        <f>B5</f>
        <v>ESC</v>
      </c>
      <c r="S5" s="11" t="str">
        <f>IF(C5*K5=0,"",C5*K5)</f>
        <v/>
      </c>
      <c r="T5" s="11" t="str">
        <f>IF(D5*L5=0,"",D5*L5)</f>
        <v/>
      </c>
      <c r="U5" s="11" t="str">
        <f>IF(E5*M5=0,"",E5*M5)</f>
        <v/>
      </c>
      <c r="V5" s="11" t="str">
        <f>IF(F5*N5=0,"",F5*N5)</f>
        <v/>
      </c>
      <c r="W5" s="4"/>
      <c r="Y5" s="2"/>
      <c r="Z5" s="2"/>
      <c r="AA5" s="2"/>
      <c r="AB5" s="2"/>
      <c r="AC5" s="2"/>
    </row>
    <row r="6" spans="1:29" ht="15.75" thickBot="1" x14ac:dyDescent="0.3">
      <c r="A6" s="4"/>
      <c r="B6" s="56" t="s">
        <v>55</v>
      </c>
      <c r="C6" s="58"/>
      <c r="D6" s="58"/>
      <c r="E6" s="58"/>
      <c r="F6" s="54">
        <v>0</v>
      </c>
      <c r="G6" s="4"/>
      <c r="H6" s="46"/>
      <c r="I6" s="4"/>
      <c r="J6" s="57" t="str">
        <f>B6</f>
        <v>P&amp;F</v>
      </c>
      <c r="K6" s="18"/>
      <c r="L6" s="18"/>
      <c r="M6" s="18"/>
      <c r="N6" s="38">
        <v>0</v>
      </c>
      <c r="O6" s="4"/>
      <c r="P6" s="46"/>
      <c r="Q6" s="4"/>
      <c r="R6" s="57" t="str">
        <f>B6</f>
        <v>P&amp;F</v>
      </c>
      <c r="S6" s="17" t="str">
        <f>IF(C6*K6=0,"",C6*K6)</f>
        <v/>
      </c>
      <c r="T6" s="17" t="str">
        <f>IF(D6*L6=0,"",D6*L6)</f>
        <v/>
      </c>
      <c r="U6" s="17" t="str">
        <f>IF(E6*M6=0,"",E6*M6)</f>
        <v/>
      </c>
      <c r="V6" s="17" t="str">
        <f>IF(F6*N6=0,"",F6*N6)</f>
        <v/>
      </c>
      <c r="W6" s="4"/>
      <c r="Y6" s="2"/>
      <c r="Z6" s="2"/>
      <c r="AA6" s="2"/>
      <c r="AB6" s="2"/>
      <c r="AC6" s="2"/>
    </row>
    <row r="7" spans="1:29" ht="15.75" thickBot="1" x14ac:dyDescent="0.3">
      <c r="A7" s="4"/>
      <c r="B7" s="56" t="s">
        <v>54</v>
      </c>
      <c r="C7" s="55"/>
      <c r="D7" s="55"/>
      <c r="E7" s="55"/>
      <c r="F7" s="54">
        <v>0</v>
      </c>
      <c r="G7" s="4"/>
      <c r="H7" s="46"/>
      <c r="I7" s="4"/>
      <c r="J7" s="53" t="str">
        <f>B7</f>
        <v>Gap</v>
      </c>
      <c r="K7" s="12"/>
      <c r="L7" s="12"/>
      <c r="M7" s="12"/>
      <c r="N7" s="38">
        <v>0</v>
      </c>
      <c r="O7" s="4"/>
      <c r="P7" s="46"/>
      <c r="Q7" s="4"/>
      <c r="R7" s="53" t="str">
        <f>B7</f>
        <v>Gap</v>
      </c>
      <c r="S7" s="11" t="str">
        <f>IF(C7*K7=0,"",C7*K7)</f>
        <v/>
      </c>
      <c r="T7" s="11" t="str">
        <f>IF(D7*L7=0,"",D7*L7)</f>
        <v/>
      </c>
      <c r="U7" s="11" t="str">
        <f>IF(E7*M7=0,"",E7*M7)</f>
        <v/>
      </c>
      <c r="V7" s="11" t="str">
        <f>IF(F7*N7=0,"",F7*N7)</f>
        <v/>
      </c>
      <c r="W7" s="4"/>
      <c r="Y7" s="2"/>
      <c r="Z7" s="2"/>
      <c r="AA7" s="2"/>
      <c r="AB7" s="2"/>
      <c r="AC7" s="2"/>
    </row>
    <row r="8" spans="1:29" ht="15.75" thickBot="1" x14ac:dyDescent="0.3">
      <c r="A8" s="4"/>
      <c r="B8" s="56" t="s">
        <v>53</v>
      </c>
      <c r="C8" s="58"/>
      <c r="D8" s="58"/>
      <c r="E8" s="58"/>
      <c r="F8" s="54">
        <v>0</v>
      </c>
      <c r="G8" s="4"/>
      <c r="H8" s="46"/>
      <c r="I8" s="4"/>
      <c r="J8" s="57" t="str">
        <f>B8</f>
        <v>Tire</v>
      </c>
      <c r="K8" s="18"/>
      <c r="L8" s="18"/>
      <c r="M8" s="18"/>
      <c r="N8" s="38">
        <v>0</v>
      </c>
      <c r="O8" s="4"/>
      <c r="P8" s="46"/>
      <c r="Q8" s="4"/>
      <c r="R8" s="57" t="str">
        <f>B8</f>
        <v>Tire</v>
      </c>
      <c r="S8" s="17" t="str">
        <f>IF(C8*K8=0,"",C8*K8)</f>
        <v/>
      </c>
      <c r="T8" s="17" t="str">
        <f>IF(D8*L8=0,"",D8*L8)</f>
        <v/>
      </c>
      <c r="U8" s="17" t="str">
        <f>IF(E8*M8=0,"",E8*M8)</f>
        <v/>
      </c>
      <c r="V8" s="17" t="str">
        <f>IF(F8*N8=0,"",F8*N8)</f>
        <v/>
      </c>
      <c r="W8" s="4"/>
      <c r="Y8" s="2"/>
      <c r="Z8" s="2"/>
      <c r="AA8" s="2"/>
      <c r="AB8" s="2"/>
      <c r="AC8" s="2"/>
    </row>
    <row r="9" spans="1:29" ht="15.75" thickBot="1" x14ac:dyDescent="0.3">
      <c r="A9" s="4"/>
      <c r="B9" s="56" t="s">
        <v>52</v>
      </c>
      <c r="C9" s="55"/>
      <c r="D9" s="55"/>
      <c r="E9" s="55"/>
      <c r="F9" s="54">
        <v>0.1</v>
      </c>
      <c r="G9" s="4"/>
      <c r="H9" s="46"/>
      <c r="I9" s="4"/>
      <c r="J9" s="53" t="str">
        <f>B9</f>
        <v>Monster Seal</v>
      </c>
      <c r="K9" s="12"/>
      <c r="L9" s="12"/>
      <c r="M9" s="12"/>
      <c r="N9" s="38">
        <v>171</v>
      </c>
      <c r="O9" s="4"/>
      <c r="P9" s="46">
        <v>324</v>
      </c>
      <c r="Q9" s="4"/>
      <c r="R9" s="53" t="str">
        <f>B9</f>
        <v>Monster Seal</v>
      </c>
      <c r="S9" s="11" t="str">
        <f>IF(C9*K9=0,"",C9*K9)</f>
        <v/>
      </c>
      <c r="T9" s="11" t="str">
        <f>IF(D9*L9=0,"",D9*L9)</f>
        <v/>
      </c>
      <c r="U9" s="11" t="str">
        <f>IF(E9*M9=0,"",E9*M9)</f>
        <v/>
      </c>
      <c r="V9" s="11">
        <f>IF(F9*N9=0,"",F9*N9)</f>
        <v>17.100000000000001</v>
      </c>
      <c r="W9" s="4"/>
      <c r="Y9" s="2"/>
      <c r="Z9" s="2"/>
      <c r="AA9" s="2"/>
      <c r="AB9" s="2"/>
      <c r="AC9" s="2"/>
    </row>
    <row r="10" spans="1:29" ht="15.75" thickBot="1" x14ac:dyDescent="0.3">
      <c r="A10" s="4"/>
      <c r="B10" s="56" t="s">
        <v>51</v>
      </c>
      <c r="C10" s="58"/>
      <c r="D10" s="58"/>
      <c r="E10" s="58"/>
      <c r="F10" s="54">
        <v>0.1</v>
      </c>
      <c r="G10" s="4"/>
      <c r="H10" s="46"/>
      <c r="I10" s="4"/>
      <c r="J10" s="57" t="str">
        <f>B10</f>
        <v>Roadside</v>
      </c>
      <c r="K10" s="18"/>
      <c r="L10" s="18"/>
      <c r="M10" s="18"/>
      <c r="N10" s="38">
        <v>226</v>
      </c>
      <c r="O10" s="4"/>
      <c r="P10" s="46">
        <v>469</v>
      </c>
      <c r="Q10" s="4"/>
      <c r="R10" s="57" t="str">
        <f>B10</f>
        <v>Roadside</v>
      </c>
      <c r="S10" s="17" t="str">
        <f>IF(C10*K10=0,"",C10*K10)</f>
        <v/>
      </c>
      <c r="T10" s="17" t="str">
        <f>IF(D10*L10=0,"",D10*L10)</f>
        <v/>
      </c>
      <c r="U10" s="17" t="str">
        <f>IF(E10*M10=0,"",E10*M10)</f>
        <v/>
      </c>
      <c r="V10" s="17">
        <f>IF(F10*N10=0,"",F10*N10)</f>
        <v>22.6</v>
      </c>
      <c r="W10" s="4"/>
      <c r="Y10" s="2"/>
      <c r="Z10" s="2"/>
      <c r="AA10" s="2"/>
      <c r="AB10" s="2"/>
      <c r="AC10" s="2"/>
    </row>
    <row r="11" spans="1:29" ht="15.75" thickBot="1" x14ac:dyDescent="0.3">
      <c r="A11" s="4"/>
      <c r="B11" s="56" t="s">
        <v>50</v>
      </c>
      <c r="C11" s="55"/>
      <c r="D11" s="55"/>
      <c r="E11" s="55"/>
      <c r="F11" s="54">
        <v>0.1</v>
      </c>
      <c r="G11" s="4"/>
      <c r="H11" s="46"/>
      <c r="I11" s="4"/>
      <c r="J11" s="53" t="str">
        <f>B11</f>
        <v>Theft</v>
      </c>
      <c r="K11" s="12"/>
      <c r="L11" s="12"/>
      <c r="M11" s="12"/>
      <c r="N11" s="38">
        <v>80</v>
      </c>
      <c r="O11" s="4"/>
      <c r="P11" s="46">
        <v>119</v>
      </c>
      <c r="Q11" s="4"/>
      <c r="R11" s="53" t="str">
        <f>B11</f>
        <v>Theft</v>
      </c>
      <c r="S11" s="11" t="str">
        <f>IF(C11*K11=0,"",C11*K11)</f>
        <v/>
      </c>
      <c r="T11" s="11" t="str">
        <f>IF(D11*L11=0,"",D11*L11)</f>
        <v/>
      </c>
      <c r="U11" s="11" t="str">
        <f>IF(E11*M11=0,"",E11*M11)</f>
        <v/>
      </c>
      <c r="V11" s="11">
        <f>IF(F11*N11=0,"",F11*N11)</f>
        <v>8</v>
      </c>
      <c r="W11" s="4"/>
      <c r="Y11" s="2"/>
      <c r="Z11" s="2"/>
      <c r="AA11" s="2"/>
      <c r="AB11" s="2"/>
      <c r="AC11" s="2"/>
    </row>
    <row r="12" spans="1:29" ht="15.75" thickBot="1" x14ac:dyDescent="0.3">
      <c r="A12" s="4"/>
      <c r="B12" s="56" t="s">
        <v>49</v>
      </c>
      <c r="C12" s="58"/>
      <c r="D12" s="58"/>
      <c r="E12" s="58"/>
      <c r="F12" s="54">
        <v>0</v>
      </c>
      <c r="G12" s="4"/>
      <c r="H12" s="46"/>
      <c r="I12" s="4"/>
      <c r="J12" s="57" t="str">
        <f>B12</f>
        <v>GPS</v>
      </c>
      <c r="K12" s="18"/>
      <c r="L12" s="18"/>
      <c r="M12" s="18"/>
      <c r="N12" s="38">
        <v>0</v>
      </c>
      <c r="O12" s="4"/>
      <c r="P12" s="46"/>
      <c r="Q12" s="4"/>
      <c r="R12" s="57" t="str">
        <f>B12</f>
        <v>GPS</v>
      </c>
      <c r="S12" s="17" t="str">
        <f>IF(C12*K12=0,"",C12*K12)</f>
        <v/>
      </c>
      <c r="T12" s="17" t="str">
        <f>IF(D12*L12=0,"",D12*L12)</f>
        <v/>
      </c>
      <c r="U12" s="17" t="str">
        <f>IF(E12*M12=0,"",E12*M12)</f>
        <v/>
      </c>
      <c r="V12" s="17" t="str">
        <f>IF(F12*N12=0,"",F12*N12)</f>
        <v/>
      </c>
      <c r="W12" s="4"/>
      <c r="Y12" s="2"/>
      <c r="Z12" s="2"/>
      <c r="AA12" s="2"/>
      <c r="AB12" s="2"/>
      <c r="AC12" s="2"/>
    </row>
    <row r="13" spans="1:29" ht="15.75" thickBot="1" x14ac:dyDescent="0.3">
      <c r="A13" s="4"/>
      <c r="B13" s="56" t="s">
        <v>48</v>
      </c>
      <c r="C13" s="55"/>
      <c r="D13" s="55"/>
      <c r="E13" s="55"/>
      <c r="F13" s="54">
        <v>0</v>
      </c>
      <c r="G13" s="4"/>
      <c r="H13" s="46"/>
      <c r="I13" s="4"/>
      <c r="J13" s="53" t="str">
        <f>B13</f>
        <v>Windshield</v>
      </c>
      <c r="K13" s="12"/>
      <c r="L13" s="12"/>
      <c r="M13" s="12"/>
      <c r="N13" s="38"/>
      <c r="O13" s="4"/>
      <c r="P13" s="46"/>
      <c r="Q13" s="4"/>
      <c r="R13" s="53" t="str">
        <f>B13</f>
        <v>Windshield</v>
      </c>
      <c r="S13" s="11" t="str">
        <f>IF(C13*K13=0,"",C13*K13)</f>
        <v/>
      </c>
      <c r="T13" s="11" t="str">
        <f>IF(D13*L13=0,"",D13*L13)</f>
        <v/>
      </c>
      <c r="U13" s="11" t="str">
        <f>IF(E13*M13=0,"",E13*M13)</f>
        <v/>
      </c>
      <c r="V13" s="11" t="str">
        <f>IF(F13*N13=0,"",F13*N13)</f>
        <v/>
      </c>
      <c r="W13" s="4"/>
      <c r="Y13" s="2"/>
      <c r="Z13" s="2"/>
      <c r="AA13" s="2"/>
      <c r="AB13" s="2"/>
      <c r="AC13" s="2"/>
    </row>
    <row r="14" spans="1:29" ht="15.75" thickBot="1" x14ac:dyDescent="0.3">
      <c r="A14" s="4"/>
      <c r="B14" s="56" t="s">
        <v>47</v>
      </c>
      <c r="C14" s="58"/>
      <c r="D14" s="58"/>
      <c r="E14" s="58"/>
      <c r="F14" s="54">
        <v>0</v>
      </c>
      <c r="G14" s="4"/>
      <c r="H14" s="46"/>
      <c r="I14" s="4"/>
      <c r="J14" s="57" t="str">
        <f>B14</f>
        <v>RV Life</v>
      </c>
      <c r="K14" s="18"/>
      <c r="L14" s="18"/>
      <c r="M14" s="18"/>
      <c r="N14" s="38"/>
      <c r="O14" s="4"/>
      <c r="P14" s="46"/>
      <c r="Q14" s="4"/>
      <c r="R14" s="57" t="str">
        <f>B14</f>
        <v>RV Life</v>
      </c>
      <c r="S14" s="17" t="str">
        <f>IF(C14*K14=0,"",C14*K14)</f>
        <v/>
      </c>
      <c r="T14" s="17" t="str">
        <f>IF(D14*L14=0,"",D14*L14)</f>
        <v/>
      </c>
      <c r="U14" s="17" t="str">
        <f>IF(E14*M14=0,"",E14*M14)</f>
        <v/>
      </c>
      <c r="V14" s="17" t="str">
        <f>IF(F14*N14=0,"",F14*N14)</f>
        <v/>
      </c>
      <c r="W14" s="4"/>
      <c r="Y14" s="2"/>
      <c r="Z14" s="2"/>
      <c r="AA14" s="2"/>
      <c r="AB14" s="2"/>
      <c r="AC14" s="2"/>
    </row>
    <row r="15" spans="1:29" ht="15.75" thickBot="1" x14ac:dyDescent="0.3">
      <c r="A15" s="4"/>
      <c r="B15" s="56" t="s">
        <v>46</v>
      </c>
      <c r="C15" s="55"/>
      <c r="D15" s="55"/>
      <c r="E15" s="55"/>
      <c r="F15" s="54">
        <v>0</v>
      </c>
      <c r="G15" s="4"/>
      <c r="H15" s="46"/>
      <c r="I15" s="4"/>
      <c r="J15" s="53" t="str">
        <f>B15</f>
        <v>Mercury</v>
      </c>
      <c r="K15" s="12"/>
      <c r="L15" s="12"/>
      <c r="M15" s="12"/>
      <c r="N15" s="38"/>
      <c r="O15" s="4"/>
      <c r="P15" s="46"/>
      <c r="Q15" s="4"/>
      <c r="R15" s="53" t="str">
        <f>B15</f>
        <v>Mercury</v>
      </c>
      <c r="S15" s="11" t="str">
        <f>IF(C15*K15=0,"",C15*K15)</f>
        <v/>
      </c>
      <c r="T15" s="11" t="str">
        <f>IF(D15*L15=0,"",D15*L15)</f>
        <v/>
      </c>
      <c r="U15" s="11" t="str">
        <f>IF(E15*M15=0,"",E15*M15)</f>
        <v/>
      </c>
      <c r="V15" s="11" t="str">
        <f>IF(F15*N15=0,"",F15*N15)</f>
        <v/>
      </c>
      <c r="W15" s="4"/>
      <c r="Y15" s="2"/>
      <c r="Z15" s="2"/>
      <c r="AA15" s="2"/>
      <c r="AB15" s="2"/>
      <c r="AC15" s="2"/>
    </row>
    <row r="16" spans="1:29" ht="15.75" thickBot="1" x14ac:dyDescent="0.3">
      <c r="A16" s="52"/>
      <c r="B16" s="34" t="s">
        <v>45</v>
      </c>
      <c r="C16" s="51">
        <f>SUM(C3:C15)</f>
        <v>0</v>
      </c>
      <c r="D16" s="51">
        <f>SUM(D3:D15)</f>
        <v>0</v>
      </c>
      <c r="E16" s="51">
        <f>SUM(E3:E15)</f>
        <v>0</v>
      </c>
      <c r="F16" s="51">
        <f>SUM(F5:F15)</f>
        <v>0.30000000000000004</v>
      </c>
      <c r="G16" s="4"/>
      <c r="H16" s="46"/>
      <c r="I16" s="4"/>
      <c r="J16" s="50"/>
      <c r="K16" s="49"/>
      <c r="L16" s="47"/>
      <c r="M16" s="48"/>
      <c r="N16" s="47"/>
      <c r="O16" s="4"/>
      <c r="P16" s="46"/>
      <c r="Q16" s="4"/>
      <c r="R16" s="34" t="s">
        <v>0</v>
      </c>
      <c r="S16" s="7">
        <f>SUM(S4:S15)</f>
        <v>0</v>
      </c>
      <c r="T16" s="7">
        <f>SUM(T4:T15)</f>
        <v>0</v>
      </c>
      <c r="U16" s="7">
        <f>SUM(U4:U15)</f>
        <v>0</v>
      </c>
      <c r="V16" s="7">
        <f>SUM(V4:V15)</f>
        <v>82.62</v>
      </c>
      <c r="W16" s="4"/>
      <c r="Y16" s="2"/>
      <c r="Z16" s="2"/>
      <c r="AA16" s="2"/>
      <c r="AB16" s="2"/>
      <c r="AC16" s="2"/>
    </row>
    <row r="17" spans="1:29" ht="9" customHeight="1" x14ac:dyDescent="0.25">
      <c r="A17" s="4"/>
      <c r="B17" s="4"/>
      <c r="C17" s="4"/>
      <c r="D17" s="4"/>
      <c r="E17" s="4"/>
      <c r="F17" s="4"/>
      <c r="G17" s="4"/>
      <c r="H17" s="46"/>
      <c r="I17" s="4"/>
      <c r="J17" s="4"/>
      <c r="K17" s="4"/>
      <c r="L17" s="4"/>
      <c r="M17" s="4"/>
      <c r="N17" s="4"/>
      <c r="O17" s="4"/>
      <c r="P17" s="46"/>
      <c r="Q17" s="4"/>
      <c r="R17" s="4"/>
      <c r="S17" s="4"/>
      <c r="T17" s="4"/>
      <c r="U17" s="4"/>
      <c r="V17" s="4"/>
      <c r="W17" s="4"/>
      <c r="Y17" s="2"/>
      <c r="Z17" s="2"/>
      <c r="AA17" s="2"/>
      <c r="AB17" s="2"/>
      <c r="AC17" s="2"/>
    </row>
    <row r="18" spans="1:29" x14ac:dyDescent="0.25">
      <c r="W18" s="3"/>
      <c r="Y18" s="2"/>
      <c r="Z18" s="2"/>
      <c r="AA18" s="2"/>
      <c r="AB18" s="2"/>
      <c r="AC18" s="2"/>
    </row>
    <row r="19" spans="1:29" x14ac:dyDescent="0.25">
      <c r="R19" s="3"/>
      <c r="S19" s="3"/>
      <c r="T19" s="3"/>
      <c r="U19" s="3"/>
      <c r="V19" s="3"/>
      <c r="W19" s="3"/>
      <c r="X19" s="3"/>
      <c r="Y19" s="2"/>
      <c r="Z19" s="2"/>
      <c r="AA19" s="2"/>
      <c r="AB19" s="2"/>
      <c r="AC19" s="2"/>
    </row>
    <row r="20" spans="1:29" ht="9" customHeight="1" thickBot="1" x14ac:dyDescent="0.35">
      <c r="A20" s="45"/>
      <c r="B20" s="4"/>
      <c r="C20" s="4"/>
      <c r="D20" s="4"/>
      <c r="E20" s="4"/>
      <c r="F20" s="4"/>
      <c r="G20" s="4"/>
      <c r="I20" s="45"/>
      <c r="J20" s="4"/>
      <c r="K20" s="4"/>
      <c r="L20" s="4"/>
      <c r="M20" s="4"/>
      <c r="N20" s="4"/>
      <c r="O20" s="4"/>
      <c r="R20" s="44"/>
      <c r="S20" s="3"/>
      <c r="T20" s="3"/>
      <c r="U20" s="3"/>
      <c r="V20" s="3"/>
      <c r="W20" s="3"/>
      <c r="X20" s="3"/>
      <c r="Y20" s="3"/>
    </row>
    <row r="21" spans="1:29" ht="15.75" customHeight="1" thickBot="1" x14ac:dyDescent="0.3">
      <c r="A21" s="4"/>
      <c r="B21" s="26" t="s">
        <v>44</v>
      </c>
      <c r="C21" s="25"/>
      <c r="D21" s="25"/>
      <c r="E21" s="25"/>
      <c r="F21" s="24"/>
      <c r="G21" s="4"/>
      <c r="I21" s="4"/>
      <c r="J21" s="26" t="s">
        <v>43</v>
      </c>
      <c r="K21" s="25"/>
      <c r="L21" s="25"/>
      <c r="M21" s="25"/>
      <c r="N21" s="24"/>
      <c r="O21" s="4"/>
      <c r="R21" s="3"/>
      <c r="S21" s="43"/>
      <c r="T21" s="3"/>
      <c r="U21" s="3"/>
      <c r="V21" s="3"/>
      <c r="W21" s="3"/>
      <c r="X21" s="3"/>
      <c r="Y21" s="3"/>
    </row>
    <row r="22" spans="1:29" ht="15.75" customHeight="1" thickBot="1" x14ac:dyDescent="0.3">
      <c r="A22" s="4"/>
      <c r="B22" s="42"/>
      <c r="C22" s="22" t="s">
        <v>32</v>
      </c>
      <c r="D22" s="22" t="s">
        <v>31</v>
      </c>
      <c r="E22" s="22" t="s">
        <v>30</v>
      </c>
      <c r="F22" s="22" t="s">
        <v>29</v>
      </c>
      <c r="G22" s="4"/>
      <c r="I22" s="4"/>
      <c r="J22" s="42"/>
      <c r="K22" s="22" t="s">
        <v>32</v>
      </c>
      <c r="L22" s="22" t="s">
        <v>31</v>
      </c>
      <c r="M22" s="22" t="s">
        <v>30</v>
      </c>
      <c r="N22" s="22" t="s">
        <v>29</v>
      </c>
      <c r="O22" s="4"/>
      <c r="R22" s="3"/>
      <c r="S22" s="41"/>
      <c r="T22" s="40"/>
      <c r="U22" s="40"/>
      <c r="V22" s="40"/>
      <c r="W22" s="40"/>
      <c r="X22" s="3"/>
      <c r="Y22" s="3"/>
    </row>
    <row r="23" spans="1:29" ht="15.75" customHeight="1" thickBot="1" x14ac:dyDescent="0.3">
      <c r="A23" s="4"/>
      <c r="B23" s="36" t="s">
        <v>42</v>
      </c>
      <c r="C23" s="35"/>
      <c r="D23" s="35"/>
      <c r="E23" s="35"/>
      <c r="F23" s="39"/>
      <c r="G23" s="4"/>
      <c r="I23" s="4"/>
      <c r="J23" s="36" t="s">
        <v>41</v>
      </c>
      <c r="K23" s="17"/>
      <c r="L23" s="17"/>
      <c r="M23" s="17"/>
      <c r="N23" s="38">
        <v>7500</v>
      </c>
      <c r="O23" s="4"/>
      <c r="R23" s="3"/>
      <c r="S23" s="3"/>
      <c r="T23" s="2"/>
      <c r="U23" s="2"/>
      <c r="V23" s="2"/>
      <c r="W23" s="37"/>
      <c r="X23" s="3"/>
      <c r="Y23" s="3"/>
    </row>
    <row r="24" spans="1:29" ht="15.75" customHeight="1" thickBot="1" x14ac:dyDescent="0.3">
      <c r="A24" s="4"/>
      <c r="B24" s="32" t="s">
        <v>40</v>
      </c>
      <c r="C24" s="31">
        <f>IF(K23=0,0,S16/K23)</f>
        <v>0</v>
      </c>
      <c r="D24" s="31">
        <f>IF(L23=0,0,T16/L23)</f>
        <v>0</v>
      </c>
      <c r="E24" s="31">
        <f>IF(M23=0,0,U16/M23)</f>
        <v>0</v>
      </c>
      <c r="F24" s="31">
        <f>IF(N23=0,0,V16/N23)</f>
        <v>1.1016E-2</v>
      </c>
      <c r="G24" s="4"/>
      <c r="I24" s="4"/>
      <c r="J24" s="32" t="s">
        <v>39</v>
      </c>
      <c r="K24" s="31">
        <f>IF(K$23=0,0,K4/K$23)</f>
        <v>0</v>
      </c>
      <c r="L24" s="31">
        <f>IF(L$23=0,0,L4/L$23)</f>
        <v>0</v>
      </c>
      <c r="M24" s="31">
        <f>IF(M$23=0,0,M4/M$23)</f>
        <v>0</v>
      </c>
      <c r="N24" s="31">
        <f>IF(N$23=0,0,N4/N$23)</f>
        <v>2.5866666666666666E-2</v>
      </c>
      <c r="O24" s="4"/>
      <c r="R24" s="3"/>
      <c r="S24" s="3"/>
      <c r="T24" s="2"/>
      <c r="U24" s="2"/>
      <c r="V24" s="2"/>
      <c r="W24" s="2"/>
      <c r="X24" s="3"/>
      <c r="Y24" s="3"/>
    </row>
    <row r="25" spans="1:29" ht="15.75" customHeight="1" thickBot="1" x14ac:dyDescent="0.3">
      <c r="A25" s="4"/>
      <c r="B25" s="36" t="s">
        <v>38</v>
      </c>
      <c r="C25" s="18">
        <f>S16*(1-C23)</f>
        <v>0</v>
      </c>
      <c r="D25" s="17">
        <f>T16*(1-D23)</f>
        <v>0</v>
      </c>
      <c r="E25" s="17">
        <f>U16*(1-E23)</f>
        <v>0</v>
      </c>
      <c r="F25" s="17">
        <f>V16*(1-F23)</f>
        <v>82.62</v>
      </c>
      <c r="G25" s="4"/>
      <c r="I25" s="4"/>
      <c r="J25" s="36" t="s">
        <v>37</v>
      </c>
      <c r="K25" s="35">
        <f>IF(K$23=0,0,K5/K$23)</f>
        <v>0</v>
      </c>
      <c r="L25" s="35">
        <f>IF(L$23=0,0,L5/L$23)</f>
        <v>0</v>
      </c>
      <c r="M25" s="35">
        <f>IF(M$23=0,0,M5/M$23)</f>
        <v>0</v>
      </c>
      <c r="N25" s="35">
        <f>IF(N$23=0,0,N5/N$23)</f>
        <v>0</v>
      </c>
      <c r="O25" s="4"/>
      <c r="R25" s="3"/>
      <c r="S25" s="3"/>
      <c r="T25" s="3"/>
      <c r="U25" s="3"/>
      <c r="V25" s="3"/>
      <c r="W25" s="3"/>
      <c r="X25" s="3"/>
      <c r="Y25" s="2"/>
      <c r="Z25" s="2"/>
      <c r="AA25" s="2"/>
      <c r="AB25" s="2"/>
      <c r="AC25" s="2"/>
    </row>
    <row r="26" spans="1:29" ht="15.75" customHeight="1" thickBot="1" x14ac:dyDescent="0.3">
      <c r="A26" s="4"/>
      <c r="B26" s="34" t="s">
        <v>36</v>
      </c>
      <c r="C26" s="33">
        <f>IF(K23=0,0,C25/K23)</f>
        <v>0</v>
      </c>
      <c r="D26" s="33">
        <f>IF(L23=0,0,D25/L23)</f>
        <v>0</v>
      </c>
      <c r="E26" s="33">
        <f>IF(M23=0,0,E25/M23)</f>
        <v>0</v>
      </c>
      <c r="F26" s="33">
        <f>IF(N23=0,0,F25/N23)</f>
        <v>1.1016E-2</v>
      </c>
      <c r="G26" s="4"/>
      <c r="I26" s="4"/>
      <c r="J26" s="32" t="s">
        <v>35</v>
      </c>
      <c r="K26" s="31">
        <f>IF(K$23=0,0,K6/K$23)</f>
        <v>0</v>
      </c>
      <c r="L26" s="31">
        <f>IF(L$23=0,0,L6/L$23)</f>
        <v>0</v>
      </c>
      <c r="M26" s="31">
        <f>IF(M$23=0,0,M6/M$23)</f>
        <v>0</v>
      </c>
      <c r="N26" s="31">
        <f>IF(N$23=0,0,N6/N$23)</f>
        <v>0</v>
      </c>
      <c r="O26" s="4"/>
      <c r="R26" s="3"/>
      <c r="S26" s="3"/>
      <c r="T26" s="3"/>
      <c r="U26" s="3"/>
      <c r="V26" s="3"/>
      <c r="W26" s="3"/>
      <c r="X26" s="3"/>
      <c r="Y26" s="2"/>
      <c r="Z26" s="2"/>
      <c r="AA26" s="2"/>
      <c r="AB26" s="2"/>
      <c r="AC26" s="2"/>
    </row>
    <row r="27" spans="1:29" ht="9" customHeight="1" x14ac:dyDescent="0.25">
      <c r="A27" s="4"/>
      <c r="B27" s="4"/>
      <c r="C27" s="4"/>
      <c r="D27" s="4"/>
      <c r="E27" s="4"/>
      <c r="F27" s="4"/>
      <c r="G27" s="4"/>
      <c r="I27" s="4"/>
      <c r="J27" s="4"/>
      <c r="K27" s="14"/>
      <c r="L27" s="14"/>
      <c r="M27" s="14"/>
      <c r="N27" s="14"/>
      <c r="O27" s="4"/>
      <c r="R27" s="3"/>
      <c r="S27" s="3"/>
      <c r="T27" s="3"/>
      <c r="U27" s="3"/>
      <c r="V27" s="3"/>
      <c r="W27" s="3"/>
      <c r="X27" s="3"/>
      <c r="Y27" s="2"/>
      <c r="Z27" s="2"/>
      <c r="AA27" s="2"/>
      <c r="AB27" s="2"/>
      <c r="AC27" s="2"/>
    </row>
    <row r="28" spans="1:29" ht="15.75" customHeight="1" x14ac:dyDescent="0.25">
      <c r="A28" s="3"/>
      <c r="B28" s="3"/>
      <c r="C28" s="3"/>
      <c r="D28" s="3"/>
      <c r="E28" s="3"/>
      <c r="F28" s="3"/>
      <c r="G28" s="3"/>
      <c r="Y28" s="2"/>
      <c r="Z28" s="2"/>
      <c r="AA28" s="2"/>
      <c r="AB28" s="2"/>
      <c r="AC28" s="2"/>
    </row>
    <row r="29" spans="1:29" ht="15.75" customHeight="1" x14ac:dyDescent="0.25">
      <c r="Y29" s="2"/>
      <c r="Z29" s="2"/>
      <c r="AA29" s="2"/>
      <c r="AB29" s="2"/>
      <c r="AC29" s="2"/>
    </row>
    <row r="30" spans="1:29" ht="9" customHeight="1" thickBot="1" x14ac:dyDescent="0.3">
      <c r="A30" s="30"/>
      <c r="B30" s="30"/>
      <c r="C30" s="29"/>
      <c r="D30" s="14"/>
      <c r="E30" s="14"/>
      <c r="F30" s="28"/>
      <c r="G30" s="14"/>
      <c r="I30" s="30"/>
      <c r="J30" s="30"/>
      <c r="K30" s="29"/>
      <c r="L30" s="14"/>
      <c r="M30" s="14"/>
      <c r="N30" s="28"/>
      <c r="O30" s="14"/>
      <c r="Y30" s="2"/>
      <c r="Z30" s="2"/>
      <c r="AA30" s="2"/>
      <c r="AB30" s="2"/>
      <c r="AC30" s="2"/>
    </row>
    <row r="31" spans="1:29" ht="15.75" customHeight="1" thickBot="1" x14ac:dyDescent="0.3">
      <c r="A31" s="27"/>
      <c r="B31" s="26" t="s">
        <v>34</v>
      </c>
      <c r="C31" s="25"/>
      <c r="D31" s="25"/>
      <c r="E31" s="25"/>
      <c r="F31" s="24"/>
      <c r="G31" s="23"/>
      <c r="I31" s="27"/>
      <c r="J31" s="26" t="s">
        <v>33</v>
      </c>
      <c r="K31" s="25"/>
      <c r="L31" s="25"/>
      <c r="M31" s="25"/>
      <c r="N31" s="24"/>
      <c r="O31" s="23"/>
      <c r="Y31" s="2"/>
      <c r="Z31" s="2"/>
      <c r="AA31" s="2"/>
      <c r="AB31" s="2"/>
      <c r="AC31" s="2"/>
    </row>
    <row r="32" spans="1:29" ht="15.75" customHeight="1" thickBot="1" x14ac:dyDescent="0.3">
      <c r="A32" s="21"/>
      <c r="B32" s="22" t="s">
        <v>28</v>
      </c>
      <c r="C32" s="22" t="s">
        <v>32</v>
      </c>
      <c r="D32" s="22" t="s">
        <v>31</v>
      </c>
      <c r="E32" s="22" t="s">
        <v>30</v>
      </c>
      <c r="F32" s="22" t="s">
        <v>29</v>
      </c>
      <c r="G32" s="21"/>
      <c r="I32" s="21"/>
      <c r="J32" s="22" t="s">
        <v>28</v>
      </c>
      <c r="K32" s="22" t="s">
        <v>27</v>
      </c>
      <c r="L32" s="22" t="s">
        <v>26</v>
      </c>
      <c r="M32" s="22" t="s">
        <v>25</v>
      </c>
      <c r="N32" s="22" t="s">
        <v>24</v>
      </c>
      <c r="O32" s="21"/>
      <c r="P32" s="5"/>
      <c r="Y32" s="2"/>
      <c r="Z32" s="2"/>
      <c r="AA32" s="2"/>
      <c r="AB32" s="2"/>
      <c r="AC32" s="2"/>
    </row>
    <row r="33" spans="1:29" ht="15.75" customHeight="1" thickBot="1" x14ac:dyDescent="0.3">
      <c r="A33" s="14"/>
      <c r="B33" s="19" t="s">
        <v>23</v>
      </c>
      <c r="C33" s="20"/>
      <c r="D33" s="20"/>
      <c r="E33" s="20"/>
      <c r="F33" s="15"/>
      <c r="G33" s="10"/>
      <c r="I33" s="14"/>
      <c r="J33" s="19" t="s">
        <v>23</v>
      </c>
      <c r="K33" s="18">
        <f>F33*$N$23</f>
        <v>0</v>
      </c>
      <c r="L33" s="17">
        <f>F33*$V$16</f>
        <v>0</v>
      </c>
      <c r="M33" s="17">
        <f>L33*-$F$23</f>
        <v>0</v>
      </c>
      <c r="N33" s="17">
        <f>L33+M33</f>
        <v>0</v>
      </c>
      <c r="O33" s="10"/>
      <c r="P33" s="5" t="s">
        <v>22</v>
      </c>
      <c r="Y33" s="2"/>
      <c r="Z33" s="2"/>
      <c r="AA33" s="2"/>
      <c r="AB33" s="2"/>
      <c r="AC33" s="2"/>
    </row>
    <row r="34" spans="1:29" ht="15.75" customHeight="1" thickBot="1" x14ac:dyDescent="0.3">
      <c r="A34" s="14"/>
      <c r="B34" s="13" t="s">
        <v>21</v>
      </c>
      <c r="C34" s="16"/>
      <c r="D34" s="16"/>
      <c r="E34" s="16"/>
      <c r="F34" s="15"/>
      <c r="G34" s="10"/>
      <c r="I34" s="14"/>
      <c r="J34" s="13" t="s">
        <v>21</v>
      </c>
      <c r="K34" s="12">
        <f>F34*$N$23</f>
        <v>0</v>
      </c>
      <c r="L34" s="11">
        <f>F34*$V$16</f>
        <v>0</v>
      </c>
      <c r="M34" s="11">
        <f>L34*-$F$23</f>
        <v>0</v>
      </c>
      <c r="N34" s="11">
        <f>L34+M34</f>
        <v>0</v>
      </c>
      <c r="O34" s="10"/>
      <c r="P34" s="5" t="s">
        <v>20</v>
      </c>
      <c r="Y34" s="2"/>
      <c r="Z34" s="2"/>
      <c r="AA34" s="2"/>
      <c r="AB34" s="2"/>
      <c r="AC34" s="2"/>
    </row>
    <row r="35" spans="1:29" ht="15.75" customHeight="1" thickBot="1" x14ac:dyDescent="0.3">
      <c r="A35" s="14"/>
      <c r="B35" s="19" t="s">
        <v>19</v>
      </c>
      <c r="C35" s="20"/>
      <c r="D35" s="20"/>
      <c r="E35" s="20"/>
      <c r="F35" s="15"/>
      <c r="G35" s="10"/>
      <c r="I35" s="14"/>
      <c r="J35" s="19" t="s">
        <v>19</v>
      </c>
      <c r="K35" s="18">
        <f>F35*$N$23</f>
        <v>0</v>
      </c>
      <c r="L35" s="17">
        <f>F35*$V$16</f>
        <v>0</v>
      </c>
      <c r="M35" s="17">
        <f>L35*-$F$23</f>
        <v>0</v>
      </c>
      <c r="N35" s="17">
        <f>L35+M35</f>
        <v>0</v>
      </c>
      <c r="O35" s="10"/>
      <c r="P35" s="5" t="s">
        <v>18</v>
      </c>
      <c r="Y35" s="2"/>
      <c r="Z35" s="2"/>
      <c r="AA35" s="2"/>
      <c r="AB35" s="2"/>
      <c r="AC35" s="2"/>
    </row>
    <row r="36" spans="1:29" ht="15.75" customHeight="1" thickBot="1" x14ac:dyDescent="0.3">
      <c r="A36" s="14"/>
      <c r="B36" s="13" t="s">
        <v>17</v>
      </c>
      <c r="C36" s="16"/>
      <c r="D36" s="16"/>
      <c r="E36" s="16"/>
      <c r="F36" s="15"/>
      <c r="G36" s="10"/>
      <c r="I36" s="14"/>
      <c r="J36" s="13" t="s">
        <v>17</v>
      </c>
      <c r="K36" s="12">
        <f>F36*$N$23</f>
        <v>0</v>
      </c>
      <c r="L36" s="11">
        <f>F36*$V$16</f>
        <v>0</v>
      </c>
      <c r="M36" s="11">
        <f>L36*-$F$23</f>
        <v>0</v>
      </c>
      <c r="N36" s="11">
        <f>L36+M36</f>
        <v>0</v>
      </c>
      <c r="O36" s="10"/>
      <c r="P36" s="5" t="s">
        <v>16</v>
      </c>
      <c r="Y36" s="2"/>
      <c r="Z36" s="2"/>
      <c r="AA36" s="2"/>
      <c r="AB36" s="2"/>
      <c r="AC36" s="2"/>
    </row>
    <row r="37" spans="1:29" ht="15.75" customHeight="1" thickBot="1" x14ac:dyDescent="0.3">
      <c r="A37" s="14"/>
      <c r="B37" s="19" t="s">
        <v>15</v>
      </c>
      <c r="C37" s="20"/>
      <c r="D37" s="20"/>
      <c r="E37" s="20"/>
      <c r="F37" s="15"/>
      <c r="G37" s="10"/>
      <c r="I37" s="14"/>
      <c r="J37" s="19" t="s">
        <v>15</v>
      </c>
      <c r="K37" s="18">
        <f>F37*$N$23</f>
        <v>0</v>
      </c>
      <c r="L37" s="17">
        <f>F37*$V$16</f>
        <v>0</v>
      </c>
      <c r="M37" s="17">
        <f>L37*-$F$23</f>
        <v>0</v>
      </c>
      <c r="N37" s="17">
        <f>L37+M37</f>
        <v>0</v>
      </c>
      <c r="O37" s="10"/>
      <c r="P37" s="5" t="s">
        <v>15</v>
      </c>
      <c r="Y37" s="2"/>
      <c r="Z37" s="2"/>
      <c r="AA37" s="2"/>
      <c r="AB37" s="2"/>
      <c r="AC37" s="2"/>
    </row>
    <row r="38" spans="1:29" ht="15.75" customHeight="1" thickBot="1" x14ac:dyDescent="0.3">
      <c r="A38" s="14"/>
      <c r="B38" s="13" t="s">
        <v>14</v>
      </c>
      <c r="C38" s="16"/>
      <c r="D38" s="16"/>
      <c r="E38" s="16"/>
      <c r="F38" s="15"/>
      <c r="G38" s="10"/>
      <c r="I38" s="14"/>
      <c r="J38" s="13" t="s">
        <v>14</v>
      </c>
      <c r="K38" s="12">
        <f>F38*$N$23</f>
        <v>0</v>
      </c>
      <c r="L38" s="11">
        <f>F38*$V$16</f>
        <v>0</v>
      </c>
      <c r="M38" s="11">
        <f>L38*-$F$23</f>
        <v>0</v>
      </c>
      <c r="N38" s="11">
        <f>L38+M38</f>
        <v>0</v>
      </c>
      <c r="O38" s="10"/>
      <c r="P38" s="5" t="s">
        <v>13</v>
      </c>
      <c r="Y38" s="2"/>
      <c r="Z38" s="2"/>
      <c r="AA38" s="2"/>
      <c r="AB38" s="2"/>
      <c r="AC38" s="2"/>
    </row>
    <row r="39" spans="1:29" ht="15.75" customHeight="1" thickBot="1" x14ac:dyDescent="0.3">
      <c r="A39" s="14"/>
      <c r="B39" s="19" t="s">
        <v>12</v>
      </c>
      <c r="C39" s="20"/>
      <c r="D39" s="20"/>
      <c r="E39" s="20"/>
      <c r="F39" s="15"/>
      <c r="G39" s="10"/>
      <c r="I39" s="14"/>
      <c r="J39" s="19" t="s">
        <v>12</v>
      </c>
      <c r="K39" s="18">
        <f>F39*$N$23</f>
        <v>0</v>
      </c>
      <c r="L39" s="17">
        <f>F39*$V$16</f>
        <v>0</v>
      </c>
      <c r="M39" s="17">
        <f>L39*-$F$23</f>
        <v>0</v>
      </c>
      <c r="N39" s="17">
        <f>L39+M39</f>
        <v>0</v>
      </c>
      <c r="O39" s="10"/>
      <c r="P39" s="5" t="s">
        <v>11</v>
      </c>
      <c r="Y39" s="2"/>
      <c r="Z39" s="2"/>
      <c r="AA39" s="2"/>
      <c r="AB39" s="2"/>
      <c r="AC39" s="2"/>
    </row>
    <row r="40" spans="1:29" ht="15.75" customHeight="1" thickBot="1" x14ac:dyDescent="0.3">
      <c r="A40" s="14"/>
      <c r="B40" s="13" t="s">
        <v>10</v>
      </c>
      <c r="C40" s="16"/>
      <c r="D40" s="16"/>
      <c r="E40" s="16"/>
      <c r="F40" s="15"/>
      <c r="G40" s="10"/>
      <c r="I40" s="14"/>
      <c r="J40" s="13" t="s">
        <v>10</v>
      </c>
      <c r="K40" s="12">
        <f>F40*$N$23</f>
        <v>0</v>
      </c>
      <c r="L40" s="11">
        <f>F40*$V$16</f>
        <v>0</v>
      </c>
      <c r="M40" s="11">
        <f>L40*-$F$23</f>
        <v>0</v>
      </c>
      <c r="N40" s="11">
        <f>L40+M40</f>
        <v>0</v>
      </c>
      <c r="O40" s="10"/>
      <c r="P40" s="5" t="s">
        <v>9</v>
      </c>
      <c r="Y40" s="2"/>
      <c r="Z40" s="2"/>
      <c r="AA40" s="2"/>
      <c r="AB40" s="2"/>
      <c r="AC40" s="2"/>
    </row>
    <row r="41" spans="1:29" ht="15.75" customHeight="1" thickBot="1" x14ac:dyDescent="0.3">
      <c r="A41" s="14"/>
      <c r="B41" s="19" t="s">
        <v>8</v>
      </c>
      <c r="C41" s="20"/>
      <c r="D41" s="20"/>
      <c r="E41" s="20"/>
      <c r="F41" s="15"/>
      <c r="G41" s="10"/>
      <c r="I41" s="14"/>
      <c r="J41" s="19" t="s">
        <v>8</v>
      </c>
      <c r="K41" s="18">
        <f>F41*$N$23</f>
        <v>0</v>
      </c>
      <c r="L41" s="17">
        <f>F41*$V$16</f>
        <v>0</v>
      </c>
      <c r="M41" s="17">
        <f>L41*-$F$23</f>
        <v>0</v>
      </c>
      <c r="N41" s="17">
        <f>L41+M41</f>
        <v>0</v>
      </c>
      <c r="O41" s="10"/>
      <c r="P41" s="5" t="s">
        <v>7</v>
      </c>
      <c r="T41" s="3"/>
      <c r="U41" s="3"/>
      <c r="Y41" s="2"/>
      <c r="Z41" s="2"/>
      <c r="AA41" s="2"/>
      <c r="AB41" s="2"/>
      <c r="AC41" s="2"/>
    </row>
    <row r="42" spans="1:29" ht="15.75" customHeight="1" thickBot="1" x14ac:dyDescent="0.3">
      <c r="A42" s="14"/>
      <c r="B42" s="13" t="s">
        <v>6</v>
      </c>
      <c r="C42" s="16"/>
      <c r="D42" s="16"/>
      <c r="E42" s="16"/>
      <c r="F42" s="15"/>
      <c r="G42" s="10"/>
      <c r="I42" s="14"/>
      <c r="J42" s="13" t="s">
        <v>6</v>
      </c>
      <c r="K42" s="12">
        <f>F42*$N$23</f>
        <v>0</v>
      </c>
      <c r="L42" s="11">
        <f>F42*$V$16</f>
        <v>0</v>
      </c>
      <c r="M42" s="11">
        <f>L42*-$F$23</f>
        <v>0</v>
      </c>
      <c r="N42" s="11">
        <f>L42+M42</f>
        <v>0</v>
      </c>
      <c r="O42" s="10"/>
      <c r="P42" s="5" t="s">
        <v>5</v>
      </c>
      <c r="T42" s="3"/>
      <c r="U42" s="3"/>
      <c r="Y42" s="2"/>
      <c r="Z42" s="2"/>
      <c r="AA42" s="2"/>
      <c r="AB42" s="2"/>
      <c r="AC42" s="2"/>
    </row>
    <row r="43" spans="1:29" ht="15.75" customHeight="1" thickBot="1" x14ac:dyDescent="0.3">
      <c r="A43" s="14"/>
      <c r="B43" s="19" t="s">
        <v>4</v>
      </c>
      <c r="C43" s="20"/>
      <c r="D43" s="20"/>
      <c r="E43" s="20"/>
      <c r="F43" s="15"/>
      <c r="G43" s="10"/>
      <c r="I43" s="14"/>
      <c r="J43" s="19" t="s">
        <v>4</v>
      </c>
      <c r="K43" s="18">
        <f>F43*$N$23</f>
        <v>0</v>
      </c>
      <c r="L43" s="17">
        <f>F43*$V$16</f>
        <v>0</v>
      </c>
      <c r="M43" s="17">
        <f>L43*-$F$23</f>
        <v>0</v>
      </c>
      <c r="N43" s="17">
        <f>L43+M43</f>
        <v>0</v>
      </c>
      <c r="O43" s="10"/>
      <c r="P43" s="5" t="s">
        <v>3</v>
      </c>
      <c r="T43" s="2"/>
      <c r="U43" s="2"/>
      <c r="Y43" s="2"/>
      <c r="Z43" s="2"/>
      <c r="AA43" s="2"/>
      <c r="AB43" s="2"/>
      <c r="AC43" s="2"/>
    </row>
    <row r="44" spans="1:29" ht="15.75" customHeight="1" thickBot="1" x14ac:dyDescent="0.3">
      <c r="A44" s="14"/>
      <c r="B44" s="13" t="s">
        <v>2</v>
      </c>
      <c r="C44" s="16"/>
      <c r="D44" s="16"/>
      <c r="E44" s="16"/>
      <c r="F44" s="15"/>
      <c r="G44" s="10"/>
      <c r="I44" s="14"/>
      <c r="J44" s="13" t="s">
        <v>2</v>
      </c>
      <c r="K44" s="12">
        <f>F44*$N$23</f>
        <v>0</v>
      </c>
      <c r="L44" s="11">
        <f>F44*$V$16</f>
        <v>0</v>
      </c>
      <c r="M44" s="11">
        <f>L44*-$F$23</f>
        <v>0</v>
      </c>
      <c r="N44" s="11">
        <f>L44+M44</f>
        <v>0</v>
      </c>
      <c r="O44" s="10"/>
      <c r="P44" s="5" t="s">
        <v>1</v>
      </c>
      <c r="T44" s="3"/>
      <c r="Y44" s="2"/>
      <c r="Z44" s="2"/>
      <c r="AA44" s="2"/>
      <c r="AB44" s="2"/>
      <c r="AC44" s="2"/>
    </row>
    <row r="45" spans="1:29" ht="15.75" customHeight="1" thickBot="1" x14ac:dyDescent="0.3">
      <c r="A45" s="4"/>
      <c r="B45" s="8" t="s">
        <v>0</v>
      </c>
      <c r="C45" s="9">
        <f>SUM(C33:C44)</f>
        <v>0</v>
      </c>
      <c r="D45" s="9">
        <f>SUM(D33:D44)</f>
        <v>0</v>
      </c>
      <c r="E45" s="9">
        <f>SUM(E33:E44)</f>
        <v>0</v>
      </c>
      <c r="F45" s="9">
        <f>SUM(F33:F44)</f>
        <v>0</v>
      </c>
      <c r="G45" s="4"/>
      <c r="H45" s="3"/>
      <c r="I45" s="4"/>
      <c r="J45" s="8" t="s">
        <v>0</v>
      </c>
      <c r="K45" s="6">
        <f>SUM(K33:K44)</f>
        <v>0</v>
      </c>
      <c r="L45" s="6">
        <f>SUM(L33:L44)</f>
        <v>0</v>
      </c>
      <c r="M45" s="7">
        <f>SUM(M33:M44)</f>
        <v>0</v>
      </c>
      <c r="N45" s="6">
        <f>SUM(N33:N44)</f>
        <v>0</v>
      </c>
      <c r="O45" s="4"/>
      <c r="P45" s="5" t="s">
        <v>0</v>
      </c>
      <c r="Y45" s="2"/>
      <c r="Z45" s="2"/>
      <c r="AA45" s="2"/>
      <c r="AB45" s="2"/>
      <c r="AC45" s="2"/>
    </row>
    <row r="46" spans="1:29" ht="9" customHeight="1" x14ac:dyDescent="0.25">
      <c r="A46" s="4"/>
      <c r="B46" s="4"/>
      <c r="C46" s="4"/>
      <c r="D46" s="4"/>
      <c r="E46" s="4"/>
      <c r="F46" s="4"/>
      <c r="G46" s="4"/>
      <c r="H46" s="3"/>
      <c r="I46" s="4"/>
      <c r="J46" s="4"/>
      <c r="K46" s="4"/>
      <c r="L46" s="4"/>
      <c r="M46" s="4"/>
      <c r="N46" s="4"/>
      <c r="O46" s="4"/>
      <c r="Y46" s="2"/>
      <c r="Z46" s="2"/>
      <c r="AA46" s="2"/>
      <c r="AB46" s="2"/>
      <c r="AC46" s="2"/>
    </row>
    <row r="47" spans="1:29" ht="15.75" customHeight="1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Y47" s="2"/>
      <c r="Z47" s="2"/>
      <c r="AA47" s="2"/>
      <c r="AB47" s="2"/>
      <c r="AC47" s="2"/>
    </row>
    <row r="48" spans="1:29" ht="15.75" customHeight="1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Y48" s="2"/>
      <c r="Z48" s="2"/>
      <c r="AA48" s="2"/>
      <c r="AB48" s="2"/>
      <c r="AC48" s="2"/>
    </row>
    <row r="49" spans="25:29" ht="15.75" customHeight="1" x14ac:dyDescent="0.25">
      <c r="Y49" s="2"/>
      <c r="Z49" s="2"/>
      <c r="AA49" s="2"/>
      <c r="AB49" s="2"/>
      <c r="AC49" s="2"/>
    </row>
    <row r="50" spans="25:29" ht="15.75" customHeight="1" x14ac:dyDescent="0.25">
      <c r="Y50" s="2"/>
      <c r="Z50" s="2"/>
      <c r="AA50" s="2"/>
      <c r="AB50" s="2"/>
      <c r="AC50" s="2"/>
    </row>
    <row r="51" spans="25:29" ht="15.75" customHeight="1" x14ac:dyDescent="0.25">
      <c r="Y51" s="2"/>
      <c r="Z51" s="2"/>
      <c r="AA51" s="2"/>
      <c r="AB51" s="2"/>
      <c r="AC51" s="2"/>
    </row>
    <row r="52" spans="25:29" ht="15.75" customHeight="1" x14ac:dyDescent="0.25">
      <c r="Y52" s="2"/>
      <c r="Z52" s="2"/>
      <c r="AA52" s="2"/>
      <c r="AB52" s="2"/>
      <c r="AC52" s="2"/>
    </row>
    <row r="53" spans="25:29" ht="15.75" customHeight="1" x14ac:dyDescent="0.25">
      <c r="Y53" s="2"/>
      <c r="Z53" s="2"/>
      <c r="AA53" s="2"/>
      <c r="AB53" s="2"/>
      <c r="AC53" s="2"/>
    </row>
    <row r="54" spans="25:29" ht="15.75" customHeight="1" x14ac:dyDescent="0.25">
      <c r="Y54" s="2"/>
      <c r="Z54" s="2"/>
      <c r="AA54" s="2"/>
      <c r="AB54" s="2"/>
      <c r="AC54" s="2"/>
    </row>
    <row r="55" spans="25:29" ht="15.75" customHeight="1" x14ac:dyDescent="0.25">
      <c r="Y55" s="2"/>
      <c r="Z55" s="2"/>
      <c r="AA55" s="2"/>
      <c r="AB55" s="2"/>
      <c r="AC55" s="2"/>
    </row>
    <row r="56" spans="25:29" ht="15.75" customHeight="1" x14ac:dyDescent="0.25">
      <c r="Y56" s="2"/>
      <c r="Z56" s="2"/>
      <c r="AA56" s="2"/>
      <c r="AB56" s="2"/>
      <c r="AC56" s="2"/>
    </row>
    <row r="57" spans="25:29" ht="15.75" customHeight="1" x14ac:dyDescent="0.25">
      <c r="Y57" s="2"/>
      <c r="Z57" s="2"/>
      <c r="AA57" s="2"/>
      <c r="AB57" s="2"/>
      <c r="AC57" s="2"/>
    </row>
    <row r="58" spans="25:29" ht="15.75" customHeight="1" x14ac:dyDescent="0.25">
      <c r="Y58" s="2"/>
      <c r="Z58" s="2"/>
      <c r="AA58" s="2"/>
      <c r="AB58" s="2"/>
      <c r="AC58" s="2"/>
    </row>
    <row r="59" spans="25:29" ht="15.75" customHeight="1" x14ac:dyDescent="0.25">
      <c r="Y59" s="2"/>
      <c r="Z59" s="2"/>
      <c r="AA59" s="2"/>
      <c r="AB59" s="2"/>
      <c r="AC59" s="2"/>
    </row>
    <row r="60" spans="25:29" ht="15.75" customHeight="1" x14ac:dyDescent="0.25">
      <c r="Y60" s="2"/>
      <c r="Z60" s="2"/>
      <c r="AA60" s="2"/>
      <c r="AB60" s="2"/>
      <c r="AC60" s="2"/>
    </row>
    <row r="61" spans="25:29" ht="15.75" customHeight="1" x14ac:dyDescent="0.25">
      <c r="Y61" s="2"/>
      <c r="Z61" s="2"/>
      <c r="AA61" s="2"/>
      <c r="AB61" s="2"/>
      <c r="AC61" s="2"/>
    </row>
    <row r="62" spans="25:29" ht="15.75" customHeight="1" x14ac:dyDescent="0.25">
      <c r="Y62" s="2"/>
      <c r="Z62" s="2"/>
      <c r="AA62" s="2"/>
      <c r="AB62" s="2"/>
      <c r="AC62" s="2"/>
    </row>
    <row r="63" spans="25:29" ht="15.75" customHeight="1" x14ac:dyDescent="0.25">
      <c r="Y63" s="2"/>
      <c r="Z63" s="2"/>
      <c r="AA63" s="2"/>
      <c r="AB63" s="2"/>
      <c r="AC63" s="2"/>
    </row>
    <row r="64" spans="25:29" ht="15.75" customHeight="1" x14ac:dyDescent="0.25">
      <c r="Y64" s="2"/>
      <c r="Z64" s="2"/>
      <c r="AA64" s="2"/>
      <c r="AB64" s="2"/>
      <c r="AC64" s="2"/>
    </row>
    <row r="65" spans="25:29" ht="15.75" customHeight="1" x14ac:dyDescent="0.25">
      <c r="Y65" s="2"/>
      <c r="Z65" s="2"/>
      <c r="AA65" s="2"/>
      <c r="AB65" s="2"/>
      <c r="AC65" s="2"/>
    </row>
    <row r="66" spans="25:29" ht="15.75" customHeight="1" x14ac:dyDescent="0.25">
      <c r="Y66" s="2"/>
      <c r="Z66" s="2"/>
      <c r="AA66" s="2"/>
      <c r="AB66" s="2"/>
      <c r="AC66" s="2"/>
    </row>
    <row r="67" spans="25:29" ht="15.75" customHeight="1" x14ac:dyDescent="0.25">
      <c r="Y67" s="2"/>
      <c r="Z67" s="2"/>
      <c r="AA67" s="2"/>
      <c r="AB67" s="2"/>
      <c r="AC67" s="2"/>
    </row>
    <row r="68" spans="25:29" ht="15.75" customHeight="1" x14ac:dyDescent="0.25">
      <c r="Y68" s="2"/>
      <c r="Z68" s="2"/>
      <c r="AA68" s="2"/>
      <c r="AB68" s="2"/>
      <c r="AC68" s="2"/>
    </row>
    <row r="69" spans="25:29" ht="15.75" customHeight="1" x14ac:dyDescent="0.25">
      <c r="Y69" s="2"/>
      <c r="Z69" s="2"/>
      <c r="AA69" s="2"/>
      <c r="AB69" s="2"/>
      <c r="AC69" s="2"/>
    </row>
    <row r="70" spans="25:29" ht="15.75" customHeight="1" x14ac:dyDescent="0.25">
      <c r="Y70" s="2"/>
      <c r="Z70" s="2"/>
      <c r="AA70" s="2"/>
      <c r="AB70" s="2"/>
      <c r="AC70" s="2"/>
    </row>
    <row r="71" spans="25:29" ht="15.75" customHeight="1" x14ac:dyDescent="0.25">
      <c r="Y71" s="2"/>
      <c r="Z71" s="2"/>
      <c r="AA71" s="2"/>
      <c r="AB71" s="2"/>
      <c r="AC71" s="2"/>
    </row>
    <row r="72" spans="25:29" ht="15.75" customHeight="1" x14ac:dyDescent="0.25">
      <c r="Y72" s="2"/>
      <c r="Z72" s="2"/>
      <c r="AA72" s="2"/>
      <c r="AB72" s="2"/>
      <c r="AC72" s="2"/>
    </row>
    <row r="73" spans="25:29" ht="15.75" customHeight="1" x14ac:dyDescent="0.25">
      <c r="Y73" s="2"/>
      <c r="Z73" s="2"/>
      <c r="AA73" s="2"/>
      <c r="AB73" s="2"/>
      <c r="AC73" s="2"/>
    </row>
    <row r="74" spans="25:29" ht="15.75" customHeight="1" x14ac:dyDescent="0.25">
      <c r="Y74" s="2"/>
      <c r="Z74" s="2"/>
      <c r="AA74" s="2"/>
      <c r="AB74" s="2"/>
      <c r="AC74" s="2"/>
    </row>
    <row r="75" spans="25:29" ht="15.75" customHeight="1" x14ac:dyDescent="0.25">
      <c r="Y75" s="2"/>
      <c r="Z75" s="2"/>
      <c r="AA75" s="2"/>
      <c r="AB75" s="2"/>
      <c r="AC75" s="2"/>
    </row>
    <row r="76" spans="25:29" ht="15.75" customHeight="1" x14ac:dyDescent="0.25">
      <c r="Y76" s="2"/>
      <c r="Z76" s="2"/>
      <c r="AA76" s="2"/>
      <c r="AB76" s="2"/>
      <c r="AC76" s="2"/>
    </row>
    <row r="77" spans="25:29" ht="15.75" customHeight="1" x14ac:dyDescent="0.25">
      <c r="Y77" s="2"/>
      <c r="Z77" s="2"/>
      <c r="AA77" s="2"/>
      <c r="AB77" s="2"/>
      <c r="AC77" s="2"/>
    </row>
    <row r="78" spans="25:29" ht="15.75" customHeight="1" x14ac:dyDescent="0.25">
      <c r="Y78" s="2"/>
      <c r="Z78" s="2"/>
      <c r="AA78" s="2"/>
      <c r="AB78" s="2"/>
      <c r="AC78" s="2"/>
    </row>
    <row r="79" spans="25:29" ht="15.75" customHeight="1" x14ac:dyDescent="0.25">
      <c r="Y79" s="2"/>
      <c r="Z79" s="2"/>
      <c r="AA79" s="2"/>
      <c r="AB79" s="2"/>
      <c r="AC79" s="2"/>
    </row>
    <row r="80" spans="25:29" ht="15.75" customHeight="1" x14ac:dyDescent="0.25">
      <c r="Y80" s="2"/>
      <c r="Z80" s="2"/>
      <c r="AA80" s="2"/>
      <c r="AB80" s="2"/>
      <c r="AC80" s="2"/>
    </row>
    <row r="81" spans="25:29" ht="15.75" customHeight="1" x14ac:dyDescent="0.25">
      <c r="Y81" s="2"/>
      <c r="Z81" s="2"/>
      <c r="AA81" s="2"/>
      <c r="AB81" s="2"/>
      <c r="AC81" s="2"/>
    </row>
    <row r="82" spans="25:29" ht="15.75" customHeight="1" x14ac:dyDescent="0.25">
      <c r="Y82" s="2"/>
      <c r="Z82" s="2"/>
      <c r="AA82" s="2"/>
      <c r="AB82" s="2"/>
      <c r="AC82" s="2"/>
    </row>
    <row r="83" spans="25:29" ht="15.75" customHeight="1" x14ac:dyDescent="0.25">
      <c r="Y83" s="2"/>
      <c r="Z83" s="2"/>
      <c r="AA83" s="2"/>
      <c r="AB83" s="2"/>
      <c r="AC83" s="2"/>
    </row>
    <row r="84" spans="25:29" ht="15.75" customHeight="1" x14ac:dyDescent="0.25">
      <c r="Y84" s="2"/>
      <c r="Z84" s="2"/>
      <c r="AA84" s="2"/>
      <c r="AB84" s="2"/>
      <c r="AC84" s="2"/>
    </row>
    <row r="85" spans="25:29" ht="15.75" customHeight="1" x14ac:dyDescent="0.25">
      <c r="Y85" s="2"/>
      <c r="Z85" s="2"/>
      <c r="AA85" s="2"/>
      <c r="AB85" s="2"/>
      <c r="AC85" s="2"/>
    </row>
    <row r="86" spans="25:29" ht="15.75" customHeight="1" x14ac:dyDescent="0.25">
      <c r="Y86" s="2"/>
      <c r="Z86" s="2"/>
      <c r="AA86" s="2"/>
      <c r="AB86" s="2"/>
      <c r="AC86" s="2"/>
    </row>
    <row r="87" spans="25:29" ht="15.75" customHeight="1" x14ac:dyDescent="0.25">
      <c r="Y87" s="2"/>
      <c r="Z87" s="2"/>
      <c r="AA87" s="2"/>
      <c r="AB87" s="2"/>
      <c r="AC87" s="2"/>
    </row>
    <row r="88" spans="25:29" ht="15.75" customHeight="1" x14ac:dyDescent="0.25">
      <c r="Y88" s="2"/>
      <c r="Z88" s="2"/>
      <c r="AA88" s="2"/>
      <c r="AB88" s="2"/>
      <c r="AC88" s="2"/>
    </row>
    <row r="89" spans="25:29" ht="15.75" customHeight="1" x14ac:dyDescent="0.25">
      <c r="Y89" s="2"/>
      <c r="Z89" s="2"/>
      <c r="AA89" s="2"/>
      <c r="AB89" s="2"/>
      <c r="AC89" s="2"/>
    </row>
    <row r="90" spans="25:29" ht="15.75" customHeight="1" x14ac:dyDescent="0.25">
      <c r="Y90" s="2"/>
      <c r="Z90" s="2"/>
      <c r="AA90" s="2"/>
      <c r="AB90" s="2"/>
      <c r="AC90" s="2"/>
    </row>
    <row r="91" spans="25:29" ht="15.75" customHeight="1" x14ac:dyDescent="0.25">
      <c r="Y91" s="2"/>
      <c r="Z91" s="2"/>
      <c r="AA91" s="2"/>
      <c r="AB91" s="2"/>
      <c r="AC91" s="2"/>
    </row>
    <row r="92" spans="25:29" ht="15.75" customHeight="1" x14ac:dyDescent="0.25">
      <c r="Y92" s="2"/>
      <c r="Z92" s="2"/>
      <c r="AA92" s="2"/>
      <c r="AB92" s="2"/>
      <c r="AC92" s="2"/>
    </row>
    <row r="93" spans="25:29" ht="15.75" customHeight="1" x14ac:dyDescent="0.25">
      <c r="Y93" s="2"/>
      <c r="Z93" s="2"/>
      <c r="AA93" s="2"/>
      <c r="AB93" s="2"/>
      <c r="AC93" s="2"/>
    </row>
    <row r="94" spans="25:29" ht="15.75" customHeight="1" x14ac:dyDescent="0.25">
      <c r="Y94" s="2"/>
      <c r="Z94" s="2"/>
      <c r="AA94" s="2"/>
      <c r="AB94" s="2"/>
      <c r="AC94" s="2"/>
    </row>
    <row r="95" spans="25:29" ht="15.75" customHeight="1" x14ac:dyDescent="0.25">
      <c r="Y95" s="2"/>
      <c r="Z95" s="2"/>
      <c r="AA95" s="2"/>
      <c r="AB95" s="2"/>
      <c r="AC95" s="2"/>
    </row>
    <row r="96" spans="25:29" ht="15.75" customHeight="1" x14ac:dyDescent="0.25">
      <c r="Y96" s="2"/>
      <c r="Z96" s="2"/>
      <c r="AA96" s="2"/>
      <c r="AB96" s="2"/>
      <c r="AC96" s="2"/>
    </row>
    <row r="97" spans="25:29" ht="15.75" customHeight="1" x14ac:dyDescent="0.25">
      <c r="Y97" s="2"/>
      <c r="Z97" s="2"/>
      <c r="AA97" s="2"/>
      <c r="AB97" s="2"/>
      <c r="AC97" s="2"/>
    </row>
    <row r="98" spans="25:29" ht="15.75" customHeight="1" x14ac:dyDescent="0.25">
      <c r="Y98" s="2"/>
      <c r="Z98" s="2"/>
      <c r="AA98" s="2"/>
      <c r="AB98" s="2"/>
      <c r="AC98" s="2"/>
    </row>
    <row r="99" spans="25:29" ht="15.75" customHeight="1" x14ac:dyDescent="0.25">
      <c r="Y99" s="2"/>
      <c r="Z99" s="2"/>
      <c r="AA99" s="2"/>
      <c r="AB99" s="2"/>
      <c r="AC99" s="2"/>
    </row>
    <row r="100" spans="25:29" ht="15.75" customHeight="1" x14ac:dyDescent="0.25">
      <c r="Y100" s="2"/>
      <c r="Z100" s="2"/>
      <c r="AA100" s="2"/>
      <c r="AB100" s="2"/>
      <c r="AC100" s="2"/>
    </row>
    <row r="101" spans="25:29" ht="15.75" customHeight="1" x14ac:dyDescent="0.25">
      <c r="Y101" s="2"/>
      <c r="Z101" s="2"/>
      <c r="AA101" s="2"/>
      <c r="AB101" s="2"/>
      <c r="AC101" s="2"/>
    </row>
    <row r="102" spans="25:29" ht="15.75" customHeight="1" x14ac:dyDescent="0.25">
      <c r="Y102" s="2"/>
      <c r="Z102" s="2"/>
      <c r="AA102" s="2"/>
      <c r="AB102" s="2"/>
      <c r="AC102" s="2"/>
    </row>
    <row r="103" spans="25:29" ht="15.75" customHeight="1" x14ac:dyDescent="0.25">
      <c r="Y103" s="2"/>
      <c r="Z103" s="2"/>
      <c r="AA103" s="2"/>
      <c r="AB103" s="2"/>
      <c r="AC103" s="2"/>
    </row>
    <row r="104" spans="25:29" ht="15.75" customHeight="1" x14ac:dyDescent="0.25">
      <c r="Y104" s="2"/>
      <c r="Z104" s="2"/>
      <c r="AA104" s="2"/>
      <c r="AB104" s="2"/>
      <c r="AC104" s="2"/>
    </row>
    <row r="105" spans="25:29" ht="15.75" customHeight="1" x14ac:dyDescent="0.25">
      <c r="Y105" s="2"/>
      <c r="Z105" s="2"/>
      <c r="AA105" s="2"/>
      <c r="AB105" s="2"/>
      <c r="AC105" s="2"/>
    </row>
    <row r="106" spans="25:29" ht="15.75" customHeight="1" x14ac:dyDescent="0.25">
      <c r="Y106" s="2"/>
      <c r="Z106" s="2"/>
      <c r="AA106" s="2"/>
      <c r="AB106" s="2"/>
      <c r="AC106" s="2"/>
    </row>
    <row r="107" spans="25:29" ht="15.75" customHeight="1" x14ac:dyDescent="0.25">
      <c r="Y107" s="2"/>
      <c r="Z107" s="2"/>
      <c r="AA107" s="2"/>
      <c r="AB107" s="2"/>
      <c r="AC107" s="2"/>
    </row>
    <row r="108" spans="25:29" ht="15.75" customHeight="1" x14ac:dyDescent="0.25">
      <c r="Y108" s="2"/>
      <c r="Z108" s="2"/>
      <c r="AA108" s="2"/>
      <c r="AB108" s="2"/>
      <c r="AC108" s="2"/>
    </row>
    <row r="109" spans="25:29" ht="15.75" customHeight="1" x14ac:dyDescent="0.25">
      <c r="Y109" s="2"/>
      <c r="Z109" s="2"/>
      <c r="AA109" s="2"/>
      <c r="AB109" s="2"/>
      <c r="AC109" s="2"/>
    </row>
    <row r="110" spans="25:29" ht="15.75" customHeight="1" x14ac:dyDescent="0.25">
      <c r="Y110" s="2"/>
      <c r="Z110" s="2"/>
      <c r="AA110" s="2"/>
      <c r="AB110" s="2"/>
      <c r="AC110" s="2"/>
    </row>
    <row r="111" spans="25:29" ht="15.75" customHeight="1" x14ac:dyDescent="0.25">
      <c r="Y111" s="2"/>
      <c r="Z111" s="2"/>
      <c r="AA111" s="2"/>
      <c r="AB111" s="2"/>
      <c r="AC111" s="2"/>
    </row>
    <row r="112" spans="25:29" ht="15.75" customHeight="1" x14ac:dyDescent="0.25">
      <c r="Y112" s="2"/>
      <c r="Z112" s="2"/>
      <c r="AA112" s="2"/>
      <c r="AB112" s="2"/>
      <c r="AC112" s="2"/>
    </row>
    <row r="113" spans="25:29" ht="15.75" customHeight="1" x14ac:dyDescent="0.25">
      <c r="Y113" s="2"/>
      <c r="Z113" s="2"/>
      <c r="AA113" s="2"/>
      <c r="AB113" s="2"/>
      <c r="AC113" s="2"/>
    </row>
    <row r="114" spans="25:29" ht="15.75" customHeight="1" x14ac:dyDescent="0.25">
      <c r="Y114" s="2"/>
      <c r="Z114" s="2"/>
      <c r="AA114" s="2"/>
      <c r="AB114" s="2"/>
      <c r="AC114" s="2"/>
    </row>
    <row r="115" spans="25:29" ht="15.75" customHeight="1" x14ac:dyDescent="0.25">
      <c r="Y115" s="2"/>
      <c r="Z115" s="2"/>
      <c r="AA115" s="2"/>
      <c r="AB115" s="2"/>
      <c r="AC115" s="2"/>
    </row>
    <row r="116" spans="25:29" ht="15.75" customHeight="1" x14ac:dyDescent="0.25">
      <c r="Y116" s="2"/>
      <c r="Z116" s="2"/>
      <c r="AA116" s="2"/>
      <c r="AB116" s="2"/>
      <c r="AC116" s="2"/>
    </row>
    <row r="117" spans="25:29" ht="15.75" customHeight="1" x14ac:dyDescent="0.25">
      <c r="Y117" s="2"/>
      <c r="Z117" s="2"/>
      <c r="AA117" s="2"/>
      <c r="AB117" s="2"/>
      <c r="AC117" s="2"/>
    </row>
    <row r="118" spans="25:29" ht="15.75" customHeight="1" x14ac:dyDescent="0.25">
      <c r="Y118" s="2"/>
      <c r="Z118" s="2"/>
      <c r="AA118" s="2"/>
      <c r="AB118" s="2"/>
      <c r="AC118" s="2"/>
    </row>
    <row r="119" spans="25:29" ht="15.75" customHeight="1" x14ac:dyDescent="0.25">
      <c r="Y119" s="2"/>
      <c r="Z119" s="2"/>
      <c r="AA119" s="2"/>
      <c r="AB119" s="2"/>
      <c r="AC119" s="2"/>
    </row>
    <row r="120" spans="25:29" ht="15.75" customHeight="1" x14ac:dyDescent="0.25">
      <c r="Y120" s="2"/>
      <c r="Z120" s="2"/>
      <c r="AA120" s="2"/>
      <c r="AB120" s="2"/>
      <c r="AC120" s="2"/>
    </row>
    <row r="121" spans="25:29" ht="15.75" customHeight="1" x14ac:dyDescent="0.25">
      <c r="Y121" s="2"/>
      <c r="Z121" s="2"/>
      <c r="AA121" s="2"/>
      <c r="AB121" s="2"/>
      <c r="AC121" s="2"/>
    </row>
    <row r="122" spans="25:29" ht="15.75" customHeight="1" x14ac:dyDescent="0.25">
      <c r="Y122" s="2"/>
      <c r="Z122" s="2"/>
      <c r="AA122" s="2"/>
      <c r="AB122" s="2"/>
      <c r="AC122" s="2"/>
    </row>
    <row r="123" spans="25:29" ht="15.75" customHeight="1" x14ac:dyDescent="0.25">
      <c r="Y123" s="2"/>
      <c r="Z123" s="2"/>
      <c r="AA123" s="2"/>
      <c r="AB123" s="2"/>
      <c r="AC123" s="2"/>
    </row>
    <row r="124" spans="25:29" ht="15.75" customHeight="1" x14ac:dyDescent="0.25">
      <c r="Y124" s="2"/>
      <c r="Z124" s="2"/>
      <c r="AA124" s="2"/>
      <c r="AB124" s="2"/>
      <c r="AC124" s="2"/>
    </row>
    <row r="125" spans="25:29" ht="15.75" customHeight="1" x14ac:dyDescent="0.25">
      <c r="Y125" s="2"/>
      <c r="Z125" s="2"/>
      <c r="AA125" s="2"/>
      <c r="AB125" s="2"/>
      <c r="AC125" s="2"/>
    </row>
    <row r="126" spans="25:29" ht="15.75" customHeight="1" x14ac:dyDescent="0.25">
      <c r="Y126" s="2"/>
      <c r="Z126" s="2"/>
      <c r="AA126" s="2"/>
      <c r="AB126" s="2"/>
      <c r="AC126" s="2"/>
    </row>
    <row r="127" spans="25:29" ht="15.75" customHeight="1" x14ac:dyDescent="0.25">
      <c r="Y127" s="2"/>
      <c r="Z127" s="2"/>
      <c r="AA127" s="2"/>
      <c r="AB127" s="2"/>
      <c r="AC127" s="2"/>
    </row>
    <row r="128" spans="25:29" ht="15.75" customHeight="1" x14ac:dyDescent="0.25">
      <c r="Y128" s="2"/>
      <c r="Z128" s="2"/>
      <c r="AA128" s="2"/>
      <c r="AB128" s="2"/>
      <c r="AC128" s="2"/>
    </row>
    <row r="129" spans="25:29" ht="15.75" customHeight="1" x14ac:dyDescent="0.25">
      <c r="Y129" s="2"/>
      <c r="Z129" s="2"/>
      <c r="AA129" s="2"/>
      <c r="AB129" s="2"/>
      <c r="AC129" s="2"/>
    </row>
    <row r="130" spans="25:29" ht="15.75" customHeight="1" x14ac:dyDescent="0.25">
      <c r="Y130" s="2"/>
      <c r="Z130" s="2"/>
      <c r="AA130" s="2"/>
      <c r="AB130" s="2"/>
      <c r="AC130" s="2"/>
    </row>
    <row r="131" spans="25:29" ht="15.75" customHeight="1" x14ac:dyDescent="0.25">
      <c r="Y131" s="2"/>
      <c r="Z131" s="2"/>
      <c r="AA131" s="2"/>
      <c r="AB131" s="2"/>
      <c r="AC131" s="2"/>
    </row>
    <row r="132" spans="25:29" ht="15.75" customHeight="1" x14ac:dyDescent="0.25">
      <c r="Y132" s="2"/>
      <c r="Z132" s="2"/>
      <c r="AA132" s="2"/>
      <c r="AB132" s="2"/>
      <c r="AC132" s="2"/>
    </row>
    <row r="133" spans="25:29" ht="15.75" customHeight="1" x14ac:dyDescent="0.25">
      <c r="Y133" s="2"/>
      <c r="Z133" s="2"/>
      <c r="AA133" s="2"/>
      <c r="AB133" s="2"/>
      <c r="AC133" s="2"/>
    </row>
    <row r="134" spans="25:29" ht="15.75" customHeight="1" x14ac:dyDescent="0.25">
      <c r="Y134" s="2"/>
      <c r="Z134" s="2"/>
      <c r="AA134" s="2"/>
      <c r="AB134" s="2"/>
      <c r="AC134" s="2"/>
    </row>
    <row r="135" spans="25:29" ht="15.75" customHeight="1" x14ac:dyDescent="0.25">
      <c r="Y135" s="2"/>
      <c r="Z135" s="2"/>
      <c r="AA135" s="2"/>
      <c r="AB135" s="2"/>
      <c r="AC135" s="2"/>
    </row>
    <row r="136" spans="25:29" ht="15.75" customHeight="1" x14ac:dyDescent="0.25">
      <c r="Y136" s="2"/>
      <c r="Z136" s="2"/>
      <c r="AA136" s="2"/>
      <c r="AB136" s="2"/>
      <c r="AC136" s="2"/>
    </row>
    <row r="137" spans="25:29" ht="15.75" customHeight="1" x14ac:dyDescent="0.25">
      <c r="Y137" s="2"/>
      <c r="Z137" s="2"/>
      <c r="AA137" s="2"/>
      <c r="AB137" s="2"/>
      <c r="AC137" s="2"/>
    </row>
    <row r="138" spans="25:29" ht="15.75" customHeight="1" x14ac:dyDescent="0.25">
      <c r="Y138" s="2"/>
      <c r="Z138" s="2"/>
      <c r="AA138" s="2"/>
      <c r="AB138" s="2"/>
      <c r="AC138" s="2"/>
    </row>
    <row r="139" spans="25:29" ht="15.75" customHeight="1" x14ac:dyDescent="0.25">
      <c r="Y139" s="2"/>
      <c r="Z139" s="2"/>
      <c r="AA139" s="2"/>
      <c r="AB139" s="2"/>
      <c r="AC139" s="2"/>
    </row>
    <row r="140" spans="25:29" ht="15.75" customHeight="1" x14ac:dyDescent="0.25">
      <c r="Y140" s="2"/>
      <c r="Z140" s="2"/>
      <c r="AA140" s="2"/>
      <c r="AB140" s="2"/>
      <c r="AC140" s="2"/>
    </row>
    <row r="141" spans="25:29" ht="15.75" customHeight="1" x14ac:dyDescent="0.25">
      <c r="Y141" s="2"/>
      <c r="Z141" s="2"/>
      <c r="AA141" s="2"/>
      <c r="AB141" s="2"/>
      <c r="AC141" s="2"/>
    </row>
    <row r="142" spans="25:29" ht="15.75" customHeight="1" x14ac:dyDescent="0.25">
      <c r="Y142" s="2"/>
      <c r="Z142" s="2"/>
      <c r="AA142" s="2"/>
      <c r="AB142" s="2"/>
      <c r="AC142" s="2"/>
    </row>
    <row r="143" spans="25:29" ht="15.75" customHeight="1" x14ac:dyDescent="0.25">
      <c r="Y143" s="2"/>
      <c r="Z143" s="2"/>
      <c r="AA143" s="2"/>
      <c r="AB143" s="2"/>
      <c r="AC143" s="2"/>
    </row>
    <row r="144" spans="25:29" ht="15.75" customHeight="1" x14ac:dyDescent="0.25">
      <c r="Y144" s="2"/>
      <c r="Z144" s="2"/>
      <c r="AA144" s="2"/>
      <c r="AB144" s="2"/>
      <c r="AC144" s="2"/>
    </row>
    <row r="145" spans="25:29" ht="15.75" customHeight="1" x14ac:dyDescent="0.25">
      <c r="Y145" s="2"/>
      <c r="Z145" s="2"/>
      <c r="AA145" s="2"/>
      <c r="AB145" s="2"/>
      <c r="AC145" s="2"/>
    </row>
    <row r="146" spans="25:29" ht="15.75" customHeight="1" x14ac:dyDescent="0.25">
      <c r="Y146" s="2"/>
      <c r="Z146" s="2"/>
      <c r="AA146" s="2"/>
      <c r="AB146" s="2"/>
      <c r="AC146" s="2"/>
    </row>
    <row r="147" spans="25:29" ht="15.75" customHeight="1" x14ac:dyDescent="0.25">
      <c r="Y147" s="2"/>
      <c r="Z147" s="2"/>
      <c r="AA147" s="2"/>
      <c r="AB147" s="2"/>
      <c r="AC147" s="2"/>
    </row>
    <row r="148" spans="25:29" ht="15.75" customHeight="1" x14ac:dyDescent="0.25">
      <c r="Y148" s="2"/>
      <c r="Z148" s="2"/>
      <c r="AA148" s="2"/>
      <c r="AB148" s="2"/>
      <c r="AC148" s="2"/>
    </row>
    <row r="149" spans="25:29" ht="15.75" customHeight="1" x14ac:dyDescent="0.25">
      <c r="Y149" s="2"/>
      <c r="Z149" s="2"/>
      <c r="AA149" s="2"/>
      <c r="AB149" s="2"/>
      <c r="AC149" s="2"/>
    </row>
    <row r="150" spans="25:29" ht="15.75" customHeight="1" x14ac:dyDescent="0.25">
      <c r="Y150" s="2"/>
      <c r="Z150" s="2"/>
      <c r="AA150" s="2"/>
      <c r="AB150" s="2"/>
      <c r="AC150" s="2"/>
    </row>
    <row r="151" spans="25:29" ht="15.75" customHeight="1" x14ac:dyDescent="0.25">
      <c r="Y151" s="2"/>
      <c r="Z151" s="2"/>
      <c r="AA151" s="2"/>
      <c r="AB151" s="2"/>
      <c r="AC151" s="2"/>
    </row>
    <row r="152" spans="25:29" ht="15.75" customHeight="1" x14ac:dyDescent="0.25">
      <c r="Y152" s="2"/>
      <c r="Z152" s="2"/>
      <c r="AA152" s="2"/>
      <c r="AB152" s="2"/>
      <c r="AC152" s="2"/>
    </row>
    <row r="153" spans="25:29" ht="15.75" customHeight="1" x14ac:dyDescent="0.25">
      <c r="Y153" s="2"/>
      <c r="Z153" s="2"/>
      <c r="AA153" s="2"/>
      <c r="AB153" s="2"/>
      <c r="AC153" s="2"/>
    </row>
    <row r="154" spans="25:29" ht="15.75" customHeight="1" x14ac:dyDescent="0.25">
      <c r="Y154" s="2"/>
      <c r="Z154" s="2"/>
      <c r="AA154" s="2"/>
      <c r="AB154" s="2"/>
      <c r="AC154" s="2"/>
    </row>
    <row r="155" spans="25:29" ht="15.75" customHeight="1" x14ac:dyDescent="0.25">
      <c r="Y155" s="2"/>
      <c r="Z155" s="2"/>
      <c r="AA155" s="2"/>
      <c r="AB155" s="2"/>
      <c r="AC155" s="2"/>
    </row>
    <row r="156" spans="25:29" ht="15.75" customHeight="1" x14ac:dyDescent="0.25">
      <c r="Y156" s="2"/>
      <c r="Z156" s="2"/>
      <c r="AA156" s="2"/>
      <c r="AB156" s="2"/>
      <c r="AC156" s="2"/>
    </row>
    <row r="157" spans="25:29" ht="15.75" customHeight="1" x14ac:dyDescent="0.25">
      <c r="Y157" s="2"/>
      <c r="Z157" s="2"/>
      <c r="AA157" s="2"/>
      <c r="AB157" s="2"/>
      <c r="AC157" s="2"/>
    </row>
    <row r="158" spans="25:29" ht="15.75" customHeight="1" x14ac:dyDescent="0.25">
      <c r="Y158" s="2"/>
      <c r="Z158" s="2"/>
      <c r="AA158" s="2"/>
      <c r="AB158" s="2"/>
      <c r="AC158" s="2"/>
    </row>
    <row r="159" spans="25:29" ht="15.75" customHeight="1" x14ac:dyDescent="0.25">
      <c r="Y159" s="2"/>
      <c r="Z159" s="2"/>
      <c r="AA159" s="2"/>
      <c r="AB159" s="2"/>
      <c r="AC159" s="2"/>
    </row>
    <row r="160" spans="25:29" ht="15.75" customHeight="1" x14ac:dyDescent="0.25">
      <c r="Y160" s="2"/>
      <c r="Z160" s="2"/>
      <c r="AA160" s="2"/>
      <c r="AB160" s="2"/>
      <c r="AC160" s="2"/>
    </row>
    <row r="161" spans="25:29" ht="15.75" customHeight="1" x14ac:dyDescent="0.25">
      <c r="Y161" s="2"/>
      <c r="Z161" s="2"/>
      <c r="AA161" s="2"/>
      <c r="AB161" s="2"/>
      <c r="AC161" s="2"/>
    </row>
    <row r="162" spans="25:29" ht="15.75" customHeight="1" x14ac:dyDescent="0.25">
      <c r="Y162" s="2"/>
      <c r="Z162" s="2"/>
      <c r="AA162" s="2"/>
      <c r="AB162" s="2"/>
      <c r="AC162" s="2"/>
    </row>
    <row r="163" spans="25:29" ht="15.75" customHeight="1" x14ac:dyDescent="0.25">
      <c r="Y163" s="2"/>
      <c r="Z163" s="2"/>
      <c r="AA163" s="2"/>
      <c r="AB163" s="2"/>
      <c r="AC163" s="2"/>
    </row>
    <row r="164" spans="25:29" ht="15.75" customHeight="1" x14ac:dyDescent="0.25">
      <c r="Y164" s="2"/>
      <c r="Z164" s="2"/>
      <c r="AA164" s="2"/>
      <c r="AB164" s="2"/>
      <c r="AC164" s="2"/>
    </row>
    <row r="165" spans="25:29" ht="15.75" customHeight="1" x14ac:dyDescent="0.25">
      <c r="Y165" s="2"/>
      <c r="Z165" s="2"/>
      <c r="AA165" s="2"/>
      <c r="AB165" s="2"/>
      <c r="AC165" s="2"/>
    </row>
    <row r="166" spans="25:29" ht="15.75" customHeight="1" x14ac:dyDescent="0.25">
      <c r="Y166" s="2"/>
      <c r="Z166" s="2"/>
      <c r="AA166" s="2"/>
      <c r="AB166" s="2"/>
      <c r="AC166" s="2"/>
    </row>
    <row r="167" spans="25:29" ht="15.75" customHeight="1" x14ac:dyDescent="0.25">
      <c r="Y167" s="2"/>
      <c r="Z167" s="2"/>
      <c r="AA167" s="2"/>
      <c r="AB167" s="2"/>
      <c r="AC167" s="2"/>
    </row>
    <row r="168" spans="25:29" ht="15.75" customHeight="1" x14ac:dyDescent="0.25">
      <c r="Y168" s="2"/>
      <c r="Z168" s="2"/>
      <c r="AA168" s="2"/>
      <c r="AB168" s="2"/>
      <c r="AC168" s="2"/>
    </row>
    <row r="169" spans="25:29" ht="15.75" customHeight="1" x14ac:dyDescent="0.25">
      <c r="Y169" s="2"/>
      <c r="Z169" s="2"/>
      <c r="AA169" s="2"/>
      <c r="AB169" s="2"/>
      <c r="AC169" s="2"/>
    </row>
    <row r="170" spans="25:29" ht="15.75" customHeight="1" x14ac:dyDescent="0.25">
      <c r="Y170" s="2"/>
      <c r="Z170" s="2"/>
      <c r="AA170" s="2"/>
      <c r="AB170" s="2"/>
      <c r="AC170" s="2"/>
    </row>
    <row r="171" spans="25:29" ht="15.75" customHeight="1" x14ac:dyDescent="0.25">
      <c r="Y171" s="2"/>
      <c r="Z171" s="2"/>
      <c r="AA171" s="2"/>
      <c r="AB171" s="2"/>
      <c r="AC171" s="2"/>
    </row>
    <row r="172" spans="25:29" ht="15.75" customHeight="1" x14ac:dyDescent="0.25">
      <c r="Y172" s="2"/>
      <c r="Z172" s="2"/>
      <c r="AA172" s="2"/>
      <c r="AB172" s="2"/>
      <c r="AC172" s="2"/>
    </row>
    <row r="173" spans="25:29" ht="15.75" customHeight="1" x14ac:dyDescent="0.25">
      <c r="Y173" s="2"/>
      <c r="Z173" s="2"/>
      <c r="AA173" s="2"/>
      <c r="AB173" s="2"/>
      <c r="AC173" s="2"/>
    </row>
    <row r="174" spans="25:29" ht="15.75" customHeight="1" x14ac:dyDescent="0.25">
      <c r="Y174" s="2"/>
      <c r="Z174" s="2"/>
      <c r="AA174" s="2"/>
      <c r="AB174" s="2"/>
      <c r="AC174" s="2"/>
    </row>
    <row r="175" spans="25:29" ht="15.75" customHeight="1" x14ac:dyDescent="0.25">
      <c r="Y175" s="2"/>
      <c r="Z175" s="2"/>
      <c r="AA175" s="2"/>
      <c r="AB175" s="2"/>
      <c r="AC175" s="2"/>
    </row>
    <row r="176" spans="25:29" ht="15.75" customHeight="1" x14ac:dyDescent="0.25">
      <c r="Y176" s="2"/>
      <c r="Z176" s="2"/>
      <c r="AA176" s="2"/>
      <c r="AB176" s="2"/>
      <c r="AC176" s="2"/>
    </row>
    <row r="177" spans="25:29" ht="15.75" customHeight="1" x14ac:dyDescent="0.25">
      <c r="Y177" s="2"/>
      <c r="Z177" s="2"/>
      <c r="AA177" s="2"/>
      <c r="AB177" s="2"/>
      <c r="AC177" s="2"/>
    </row>
    <row r="178" spans="25:29" ht="15.75" customHeight="1" x14ac:dyDescent="0.25">
      <c r="Y178" s="2"/>
      <c r="Z178" s="2"/>
      <c r="AA178" s="2"/>
      <c r="AB178" s="2"/>
      <c r="AC178" s="2"/>
    </row>
    <row r="179" spans="25:29" ht="15.75" customHeight="1" x14ac:dyDescent="0.25">
      <c r="Y179" s="2"/>
      <c r="Z179" s="2"/>
      <c r="AA179" s="2"/>
      <c r="AB179" s="2"/>
      <c r="AC179" s="2"/>
    </row>
    <row r="180" spans="25:29" ht="15.75" customHeight="1" x14ac:dyDescent="0.25">
      <c r="Y180" s="2"/>
      <c r="Z180" s="2"/>
      <c r="AA180" s="2"/>
      <c r="AB180" s="2"/>
      <c r="AC180" s="2"/>
    </row>
    <row r="181" spans="25:29" ht="15.75" customHeight="1" x14ac:dyDescent="0.25">
      <c r="Y181" s="2"/>
      <c r="Z181" s="2"/>
      <c r="AA181" s="2"/>
      <c r="AB181" s="2"/>
      <c r="AC181" s="2"/>
    </row>
    <row r="182" spans="25:29" ht="15.75" customHeight="1" x14ac:dyDescent="0.25">
      <c r="Y182" s="2"/>
      <c r="Z182" s="2"/>
      <c r="AA182" s="2"/>
      <c r="AB182" s="2"/>
      <c r="AC182" s="2"/>
    </row>
    <row r="183" spans="25:29" ht="15.75" customHeight="1" x14ac:dyDescent="0.25">
      <c r="Y183" s="2"/>
      <c r="Z183" s="2"/>
      <c r="AA183" s="2"/>
      <c r="AB183" s="2"/>
      <c r="AC183" s="2"/>
    </row>
    <row r="184" spans="25:29" ht="15.75" customHeight="1" x14ac:dyDescent="0.25">
      <c r="Y184" s="2"/>
      <c r="Z184" s="2"/>
      <c r="AA184" s="2"/>
      <c r="AB184" s="2"/>
      <c r="AC184" s="2"/>
    </row>
    <row r="185" spans="25:29" ht="15.75" customHeight="1" x14ac:dyDescent="0.25">
      <c r="Y185" s="2"/>
      <c r="Z185" s="2"/>
      <c r="AA185" s="2"/>
      <c r="AB185" s="2"/>
      <c r="AC185" s="2"/>
    </row>
    <row r="186" spans="25:29" ht="15.75" customHeight="1" x14ac:dyDescent="0.25">
      <c r="Y186" s="2"/>
      <c r="Z186" s="2"/>
      <c r="AA186" s="2"/>
      <c r="AB186" s="2"/>
      <c r="AC186" s="2"/>
    </row>
    <row r="187" spans="25:29" ht="15.75" customHeight="1" x14ac:dyDescent="0.25">
      <c r="Y187" s="2"/>
      <c r="Z187" s="2"/>
      <c r="AA187" s="2"/>
      <c r="AB187" s="2"/>
      <c r="AC187" s="2"/>
    </row>
    <row r="188" spans="25:29" ht="15.75" customHeight="1" x14ac:dyDescent="0.25">
      <c r="Y188" s="2"/>
      <c r="Z188" s="2"/>
      <c r="AA188" s="2"/>
      <c r="AB188" s="2"/>
      <c r="AC188" s="2"/>
    </row>
    <row r="189" spans="25:29" ht="15.75" customHeight="1" x14ac:dyDescent="0.25">
      <c r="Y189" s="2"/>
      <c r="Z189" s="2"/>
      <c r="AA189" s="2"/>
      <c r="AB189" s="2"/>
      <c r="AC189" s="2"/>
    </row>
    <row r="190" spans="25:29" ht="15.75" customHeight="1" x14ac:dyDescent="0.25">
      <c r="Y190" s="2"/>
      <c r="Z190" s="2"/>
      <c r="AA190" s="2"/>
      <c r="AB190" s="2"/>
      <c r="AC190" s="2"/>
    </row>
    <row r="191" spans="25:29" ht="15.75" customHeight="1" x14ac:dyDescent="0.25">
      <c r="Y191" s="2"/>
      <c r="Z191" s="2"/>
      <c r="AA191" s="2"/>
      <c r="AB191" s="2"/>
      <c r="AC191" s="2"/>
    </row>
    <row r="192" spans="25:29" ht="15.75" customHeight="1" x14ac:dyDescent="0.25">
      <c r="Y192" s="2"/>
      <c r="Z192" s="2"/>
      <c r="AA192" s="2"/>
      <c r="AB192" s="2"/>
      <c r="AC192" s="2"/>
    </row>
    <row r="193" spans="25:29" ht="15.75" customHeight="1" x14ac:dyDescent="0.25">
      <c r="Y193" s="2"/>
      <c r="Z193" s="2"/>
      <c r="AA193" s="2"/>
      <c r="AB193" s="2"/>
      <c r="AC193" s="2"/>
    </row>
    <row r="194" spans="25:29" ht="15.75" customHeight="1" x14ac:dyDescent="0.25">
      <c r="Y194" s="2"/>
      <c r="Z194" s="2"/>
      <c r="AA194" s="2"/>
      <c r="AB194" s="2"/>
      <c r="AC194" s="2"/>
    </row>
    <row r="195" spans="25:29" ht="15.75" customHeight="1" x14ac:dyDescent="0.25">
      <c r="Y195" s="2"/>
      <c r="Z195" s="2"/>
      <c r="AA195" s="2"/>
      <c r="AB195" s="2"/>
      <c r="AC195" s="2"/>
    </row>
    <row r="196" spans="25:29" ht="15.75" customHeight="1" x14ac:dyDescent="0.25">
      <c r="Y196" s="2"/>
      <c r="Z196" s="2"/>
      <c r="AA196" s="2"/>
      <c r="AB196" s="2"/>
      <c r="AC196" s="2"/>
    </row>
    <row r="197" spans="25:29" ht="15.75" customHeight="1" x14ac:dyDescent="0.25">
      <c r="Y197" s="2"/>
      <c r="Z197" s="2"/>
      <c r="AA197" s="2"/>
      <c r="AB197" s="2"/>
      <c r="AC197" s="2"/>
    </row>
    <row r="198" spans="25:29" ht="15.75" customHeight="1" x14ac:dyDescent="0.25">
      <c r="Y198" s="2"/>
      <c r="Z198" s="2"/>
      <c r="AA198" s="2"/>
      <c r="AB198" s="2"/>
      <c r="AC198" s="2"/>
    </row>
    <row r="199" spans="25:29" ht="15.75" customHeight="1" x14ac:dyDescent="0.25">
      <c r="Y199" s="2"/>
      <c r="Z199" s="2"/>
      <c r="AA199" s="2"/>
      <c r="AB199" s="2"/>
      <c r="AC199" s="2"/>
    </row>
    <row r="200" spans="25:29" ht="15.75" customHeight="1" x14ac:dyDescent="0.25">
      <c r="Y200" s="2"/>
      <c r="Z200" s="2"/>
      <c r="AA200" s="2"/>
      <c r="AB200" s="2"/>
      <c r="AC200" s="2"/>
    </row>
    <row r="201" spans="25:29" ht="15.75" customHeight="1" x14ac:dyDescent="0.25">
      <c r="Y201" s="2"/>
      <c r="Z201" s="2"/>
      <c r="AA201" s="2"/>
      <c r="AB201" s="2"/>
      <c r="AC201" s="2"/>
    </row>
    <row r="202" spans="25:29" ht="15.75" customHeight="1" x14ac:dyDescent="0.25">
      <c r="Y202" s="2"/>
      <c r="Z202" s="2"/>
      <c r="AA202" s="2"/>
      <c r="AB202" s="2"/>
      <c r="AC202" s="2"/>
    </row>
    <row r="203" spans="25:29" ht="15.75" customHeight="1" x14ac:dyDescent="0.25">
      <c r="Y203" s="2"/>
      <c r="Z203" s="2"/>
      <c r="AA203" s="2"/>
      <c r="AB203" s="2"/>
      <c r="AC203" s="2"/>
    </row>
    <row r="204" spans="25:29" ht="15.75" customHeight="1" x14ac:dyDescent="0.25">
      <c r="Y204" s="2"/>
      <c r="Z204" s="2"/>
      <c r="AA204" s="2"/>
      <c r="AB204" s="2"/>
      <c r="AC204" s="2"/>
    </row>
    <row r="205" spans="25:29" ht="15.75" customHeight="1" x14ac:dyDescent="0.25">
      <c r="Y205" s="2"/>
      <c r="Z205" s="2"/>
      <c r="AA205" s="2"/>
      <c r="AB205" s="2"/>
      <c r="AC205" s="2"/>
    </row>
    <row r="206" spans="25:29" ht="15.75" customHeight="1" x14ac:dyDescent="0.25">
      <c r="Y206" s="2"/>
      <c r="Z206" s="2"/>
      <c r="AA206" s="2"/>
      <c r="AB206" s="2"/>
      <c r="AC206" s="2"/>
    </row>
    <row r="207" spans="25:29" ht="15.75" customHeight="1" x14ac:dyDescent="0.25">
      <c r="Y207" s="2"/>
      <c r="Z207" s="2"/>
      <c r="AA207" s="2"/>
      <c r="AB207" s="2"/>
      <c r="AC207" s="2"/>
    </row>
    <row r="208" spans="25:29" ht="15.75" customHeight="1" x14ac:dyDescent="0.25">
      <c r="Y208" s="2"/>
      <c r="Z208" s="2"/>
      <c r="AA208" s="2"/>
      <c r="AB208" s="2"/>
      <c r="AC208" s="2"/>
    </row>
    <row r="209" spans="25:29" ht="15.75" customHeight="1" x14ac:dyDescent="0.25">
      <c r="Y209" s="2"/>
      <c r="Z209" s="2"/>
      <c r="AA209" s="2"/>
      <c r="AB209" s="2"/>
      <c r="AC209" s="2"/>
    </row>
    <row r="210" spans="25:29" ht="15.75" customHeight="1" x14ac:dyDescent="0.25">
      <c r="Y210" s="2"/>
      <c r="Z210" s="2"/>
      <c r="AA210" s="2"/>
      <c r="AB210" s="2"/>
      <c r="AC210" s="2"/>
    </row>
    <row r="211" spans="25:29" ht="15.75" customHeight="1" x14ac:dyDescent="0.25">
      <c r="Y211" s="2"/>
      <c r="Z211" s="2"/>
      <c r="AA211" s="2"/>
      <c r="AB211" s="2"/>
      <c r="AC211" s="2"/>
    </row>
    <row r="212" spans="25:29" ht="15.75" customHeight="1" x14ac:dyDescent="0.25">
      <c r="Y212" s="2"/>
      <c r="Z212" s="2"/>
      <c r="AA212" s="2"/>
      <c r="AB212" s="2"/>
      <c r="AC212" s="2"/>
    </row>
    <row r="213" spans="25:29" ht="15.75" customHeight="1" x14ac:dyDescent="0.25">
      <c r="Y213" s="2"/>
      <c r="Z213" s="2"/>
      <c r="AA213" s="2"/>
      <c r="AB213" s="2"/>
      <c r="AC213" s="2"/>
    </row>
    <row r="214" spans="25:29" ht="15.75" customHeight="1" x14ac:dyDescent="0.25">
      <c r="Y214" s="2"/>
      <c r="Z214" s="2"/>
      <c r="AA214" s="2"/>
      <c r="AB214" s="2"/>
      <c r="AC214" s="2"/>
    </row>
    <row r="215" spans="25:29" ht="15.75" customHeight="1" x14ac:dyDescent="0.25">
      <c r="Y215" s="2"/>
      <c r="Z215" s="2"/>
      <c r="AA215" s="2"/>
      <c r="AB215" s="2"/>
      <c r="AC215" s="2"/>
    </row>
    <row r="216" spans="25:29" ht="15.75" customHeight="1" x14ac:dyDescent="0.25">
      <c r="Y216" s="2"/>
      <c r="Z216" s="2"/>
      <c r="AA216" s="2"/>
      <c r="AB216" s="2"/>
      <c r="AC216" s="2"/>
    </row>
    <row r="217" spans="25:29" ht="15.75" customHeight="1" x14ac:dyDescent="0.25">
      <c r="Y217" s="2"/>
      <c r="Z217" s="2"/>
      <c r="AA217" s="2"/>
      <c r="AB217" s="2"/>
      <c r="AC217" s="2"/>
    </row>
    <row r="218" spans="25:29" ht="15.75" customHeight="1" x14ac:dyDescent="0.25">
      <c r="Y218" s="2"/>
      <c r="Z218" s="2"/>
      <c r="AA218" s="2"/>
      <c r="AB218" s="2"/>
      <c r="AC218" s="2"/>
    </row>
    <row r="219" spans="25:29" ht="15.75" customHeight="1" x14ac:dyDescent="0.25">
      <c r="Y219" s="2"/>
      <c r="Z219" s="2"/>
      <c r="AA219" s="2"/>
      <c r="AB219" s="2"/>
      <c r="AC219" s="2"/>
    </row>
    <row r="220" spans="25:29" ht="15.75" customHeight="1" x14ac:dyDescent="0.25">
      <c r="Y220" s="2"/>
      <c r="Z220" s="2"/>
      <c r="AA220" s="2"/>
      <c r="AB220" s="2"/>
      <c r="AC220" s="2"/>
    </row>
    <row r="221" spans="25:29" ht="15.75" customHeight="1" x14ac:dyDescent="0.25">
      <c r="Y221" s="2"/>
      <c r="Z221" s="2"/>
      <c r="AA221" s="2"/>
      <c r="AB221" s="2"/>
      <c r="AC221" s="2"/>
    </row>
    <row r="222" spans="25:29" ht="15.75" customHeight="1" x14ac:dyDescent="0.25">
      <c r="Y222" s="2"/>
      <c r="Z222" s="2"/>
      <c r="AA222" s="2"/>
      <c r="AB222" s="2"/>
      <c r="AC222" s="2"/>
    </row>
    <row r="223" spans="25:29" ht="15.75" customHeight="1" x14ac:dyDescent="0.25">
      <c r="Y223" s="2"/>
      <c r="Z223" s="2"/>
      <c r="AA223" s="2"/>
      <c r="AB223" s="2"/>
      <c r="AC223" s="2"/>
    </row>
    <row r="224" spans="25:29" ht="15.75" customHeight="1" x14ac:dyDescent="0.25">
      <c r="Y224" s="2"/>
      <c r="Z224" s="2"/>
      <c r="AA224" s="2"/>
      <c r="AB224" s="2"/>
      <c r="AC224" s="2"/>
    </row>
    <row r="225" spans="25:29" ht="15.75" customHeight="1" x14ac:dyDescent="0.25">
      <c r="Y225" s="2"/>
      <c r="Z225" s="2"/>
      <c r="AA225" s="2"/>
      <c r="AB225" s="2"/>
      <c r="AC225" s="2"/>
    </row>
    <row r="226" spans="25:29" ht="15.75" customHeight="1" x14ac:dyDescent="0.25">
      <c r="Y226" s="2"/>
      <c r="Z226" s="2"/>
      <c r="AA226" s="2"/>
      <c r="AB226" s="2"/>
      <c r="AC226" s="2"/>
    </row>
    <row r="227" spans="25:29" ht="15.75" customHeight="1" x14ac:dyDescent="0.25">
      <c r="Y227" s="2"/>
      <c r="Z227" s="2"/>
      <c r="AA227" s="2"/>
      <c r="AB227" s="2"/>
      <c r="AC227" s="2"/>
    </row>
    <row r="228" spans="25:29" ht="15.75" customHeight="1" x14ac:dyDescent="0.25">
      <c r="Y228" s="2"/>
      <c r="Z228" s="2"/>
      <c r="AA228" s="2"/>
      <c r="AB228" s="2"/>
      <c r="AC228" s="2"/>
    </row>
    <row r="229" spans="25:29" ht="15.75" customHeight="1" x14ac:dyDescent="0.25">
      <c r="Y229" s="2"/>
      <c r="Z229" s="2"/>
      <c r="AA229" s="2"/>
      <c r="AB229" s="2"/>
      <c r="AC229" s="2"/>
    </row>
    <row r="230" spans="25:29" ht="15.75" customHeight="1" x14ac:dyDescent="0.25">
      <c r="Y230" s="2"/>
      <c r="Z230" s="2"/>
      <c r="AA230" s="2"/>
      <c r="AB230" s="2"/>
      <c r="AC230" s="2"/>
    </row>
    <row r="231" spans="25:29" ht="15.75" customHeight="1" x14ac:dyDescent="0.25">
      <c r="Y231" s="2"/>
      <c r="Z231" s="2"/>
      <c r="AA231" s="2"/>
      <c r="AB231" s="2"/>
      <c r="AC231" s="2"/>
    </row>
    <row r="232" spans="25:29" ht="15.75" customHeight="1" x14ac:dyDescent="0.25">
      <c r="Y232" s="2"/>
      <c r="Z232" s="2"/>
      <c r="AA232" s="2"/>
      <c r="AB232" s="2"/>
      <c r="AC232" s="2"/>
    </row>
    <row r="233" spans="25:29" ht="15.75" customHeight="1" x14ac:dyDescent="0.25">
      <c r="Y233" s="2"/>
      <c r="Z233" s="2"/>
      <c r="AA233" s="2"/>
      <c r="AB233" s="2"/>
      <c r="AC233" s="2"/>
    </row>
    <row r="234" spans="25:29" ht="15.75" customHeight="1" x14ac:dyDescent="0.25">
      <c r="Y234" s="2"/>
      <c r="Z234" s="2"/>
      <c r="AA234" s="2"/>
      <c r="AB234" s="2"/>
      <c r="AC234" s="2"/>
    </row>
    <row r="235" spans="25:29" ht="15.75" customHeight="1" x14ac:dyDescent="0.25">
      <c r="Y235" s="2"/>
      <c r="Z235" s="2"/>
      <c r="AA235" s="2"/>
      <c r="AB235" s="2"/>
      <c r="AC235" s="2"/>
    </row>
    <row r="236" spans="25:29" ht="15.75" customHeight="1" x14ac:dyDescent="0.25">
      <c r="Y236" s="2"/>
      <c r="Z236" s="2"/>
      <c r="AA236" s="2"/>
      <c r="AB236" s="2"/>
      <c r="AC236" s="2"/>
    </row>
    <row r="237" spans="25:29" ht="15.75" customHeight="1" x14ac:dyDescent="0.25">
      <c r="Y237" s="2"/>
      <c r="Z237" s="2"/>
      <c r="AA237" s="2"/>
      <c r="AB237" s="2"/>
      <c r="AC237" s="2"/>
    </row>
    <row r="238" spans="25:29" ht="15.75" customHeight="1" x14ac:dyDescent="0.25">
      <c r="Y238" s="2"/>
      <c r="Z238" s="2"/>
      <c r="AA238" s="2"/>
      <c r="AB238" s="2"/>
      <c r="AC238" s="2"/>
    </row>
    <row r="239" spans="25:29" ht="15.75" customHeight="1" x14ac:dyDescent="0.25">
      <c r="Y239" s="2"/>
      <c r="Z239" s="2"/>
      <c r="AA239" s="2"/>
      <c r="AB239" s="2"/>
      <c r="AC239" s="2"/>
    </row>
    <row r="240" spans="25:29" ht="15.75" customHeight="1" x14ac:dyDescent="0.25">
      <c r="Y240" s="2"/>
      <c r="Z240" s="2"/>
      <c r="AA240" s="2"/>
      <c r="AB240" s="2"/>
      <c r="AC240" s="2"/>
    </row>
    <row r="241" spans="25:29" ht="15.75" customHeight="1" x14ac:dyDescent="0.25">
      <c r="Y241" s="2"/>
      <c r="Z241" s="2"/>
      <c r="AA241" s="2"/>
      <c r="AB241" s="2"/>
      <c r="AC241" s="2"/>
    </row>
    <row r="242" spans="25:29" ht="15.75" customHeight="1" x14ac:dyDescent="0.25">
      <c r="Y242" s="2"/>
      <c r="Z242" s="2"/>
      <c r="AA242" s="2"/>
      <c r="AB242" s="2"/>
      <c r="AC242" s="2"/>
    </row>
    <row r="243" spans="25:29" ht="15.75" customHeight="1" x14ac:dyDescent="0.25">
      <c r="Y243" s="2"/>
      <c r="Z243" s="2"/>
      <c r="AA243" s="2"/>
      <c r="AB243" s="2"/>
      <c r="AC243" s="2"/>
    </row>
    <row r="244" spans="25:29" ht="15.75" customHeight="1" x14ac:dyDescent="0.25">
      <c r="Y244" s="2"/>
      <c r="Z244" s="2"/>
      <c r="AA244" s="2"/>
      <c r="AB244" s="2"/>
      <c r="AC244" s="2"/>
    </row>
    <row r="245" spans="25:29" ht="15.75" customHeight="1" x14ac:dyDescent="0.25">
      <c r="Y245" s="2"/>
      <c r="Z245" s="2"/>
      <c r="AA245" s="2"/>
      <c r="AB245" s="2"/>
      <c r="AC245" s="2"/>
    </row>
    <row r="246" spans="25:29" ht="15.75" customHeight="1" x14ac:dyDescent="0.25">
      <c r="Y246" s="2"/>
      <c r="Z246" s="2"/>
      <c r="AA246" s="2"/>
      <c r="AB246" s="2"/>
      <c r="AC246" s="2"/>
    </row>
    <row r="247" spans="25:29" ht="15.75" customHeight="1" x14ac:dyDescent="0.25">
      <c r="Y247" s="2"/>
      <c r="Z247" s="2"/>
      <c r="AA247" s="2"/>
      <c r="AB247" s="2"/>
      <c r="AC247" s="2"/>
    </row>
    <row r="248" spans="25:29" ht="15.75" customHeight="1" x14ac:dyDescent="0.25">
      <c r="Y248" s="2"/>
      <c r="Z248" s="2"/>
      <c r="AA248" s="2"/>
      <c r="AB248" s="2"/>
      <c r="AC248" s="2"/>
    </row>
    <row r="249" spans="25:29" ht="15.75" customHeight="1" x14ac:dyDescent="0.25">
      <c r="Y249" s="2"/>
      <c r="Z249" s="2"/>
      <c r="AA249" s="2"/>
      <c r="AB249" s="2"/>
      <c r="AC249" s="2"/>
    </row>
    <row r="250" spans="25:29" ht="15.75" customHeight="1" x14ac:dyDescent="0.25">
      <c r="Y250" s="2"/>
      <c r="Z250" s="2"/>
      <c r="AA250" s="2"/>
      <c r="AB250" s="2"/>
      <c r="AC250" s="2"/>
    </row>
    <row r="251" spans="25:29" ht="15.75" customHeight="1" x14ac:dyDescent="0.25">
      <c r="Y251" s="2"/>
      <c r="Z251" s="2"/>
      <c r="AA251" s="2"/>
      <c r="AB251" s="2"/>
      <c r="AC251" s="2"/>
    </row>
    <row r="252" spans="25:29" ht="15.75" customHeight="1" x14ac:dyDescent="0.25">
      <c r="Y252" s="2"/>
      <c r="Z252" s="2"/>
      <c r="AA252" s="2"/>
      <c r="AB252" s="2"/>
      <c r="AC252" s="2"/>
    </row>
    <row r="253" spans="25:29" ht="15.75" customHeight="1" x14ac:dyDescent="0.25">
      <c r="Y253" s="2"/>
      <c r="Z253" s="2"/>
      <c r="AA253" s="2"/>
      <c r="AB253" s="2"/>
      <c r="AC253" s="2"/>
    </row>
    <row r="254" spans="25:29" ht="15.75" customHeight="1" x14ac:dyDescent="0.25">
      <c r="Y254" s="2"/>
      <c r="Z254" s="2"/>
      <c r="AA254" s="2"/>
      <c r="AB254" s="2"/>
      <c r="AC254" s="2"/>
    </row>
    <row r="255" spans="25:29" ht="15.75" customHeight="1" x14ac:dyDescent="0.25">
      <c r="Y255" s="2"/>
      <c r="Z255" s="2"/>
      <c r="AA255" s="2"/>
      <c r="AB255" s="2"/>
      <c r="AC255" s="2"/>
    </row>
    <row r="256" spans="25:29" ht="15.75" customHeight="1" x14ac:dyDescent="0.25">
      <c r="Y256" s="2"/>
      <c r="Z256" s="2"/>
      <c r="AA256" s="2"/>
      <c r="AB256" s="2"/>
      <c r="AC256" s="2"/>
    </row>
    <row r="257" spans="25:29" ht="15.75" customHeight="1" x14ac:dyDescent="0.25">
      <c r="Y257" s="2"/>
      <c r="Z257" s="2"/>
      <c r="AA257" s="2"/>
      <c r="AB257" s="2"/>
      <c r="AC257" s="2"/>
    </row>
    <row r="258" spans="25:29" ht="15.75" customHeight="1" x14ac:dyDescent="0.25">
      <c r="Y258" s="2"/>
      <c r="Z258" s="2"/>
      <c r="AA258" s="2"/>
      <c r="AB258" s="2"/>
      <c r="AC258" s="2"/>
    </row>
    <row r="259" spans="25:29" ht="15.75" customHeight="1" x14ac:dyDescent="0.25">
      <c r="Y259" s="2"/>
      <c r="Z259" s="2"/>
      <c r="AA259" s="2"/>
      <c r="AB259" s="2"/>
      <c r="AC259" s="2"/>
    </row>
    <row r="260" spans="25:29" ht="15.75" customHeight="1" x14ac:dyDescent="0.25">
      <c r="Y260" s="2"/>
      <c r="Z260" s="2"/>
      <c r="AA260" s="2"/>
      <c r="AB260" s="2"/>
      <c r="AC260" s="2"/>
    </row>
    <row r="261" spans="25:29" ht="15.75" customHeight="1" x14ac:dyDescent="0.25">
      <c r="Y261" s="2"/>
      <c r="Z261" s="2"/>
      <c r="AA261" s="2"/>
      <c r="AB261" s="2"/>
      <c r="AC261" s="2"/>
    </row>
    <row r="262" spans="25:29" ht="15.75" customHeight="1" x14ac:dyDescent="0.25">
      <c r="Y262" s="2"/>
      <c r="Z262" s="2"/>
      <c r="AA262" s="2"/>
      <c r="AB262" s="2"/>
      <c r="AC262" s="2"/>
    </row>
    <row r="263" spans="25:29" ht="15.75" customHeight="1" x14ac:dyDescent="0.25">
      <c r="Y263" s="2"/>
      <c r="Z263" s="2"/>
      <c r="AA263" s="2"/>
      <c r="AB263" s="2"/>
      <c r="AC263" s="2"/>
    </row>
    <row r="264" spans="25:29" ht="15.75" customHeight="1" x14ac:dyDescent="0.25">
      <c r="Y264" s="2"/>
      <c r="Z264" s="2"/>
      <c r="AA264" s="2"/>
      <c r="AB264" s="2"/>
      <c r="AC264" s="2"/>
    </row>
    <row r="265" spans="25:29" ht="15.75" customHeight="1" x14ac:dyDescent="0.25">
      <c r="Y265" s="2"/>
      <c r="Z265" s="2"/>
      <c r="AA265" s="2"/>
      <c r="AB265" s="2"/>
      <c r="AC265" s="2"/>
    </row>
    <row r="266" spans="25:29" ht="15.75" customHeight="1" x14ac:dyDescent="0.25">
      <c r="Y266" s="2"/>
      <c r="Z266" s="2"/>
      <c r="AA266" s="2"/>
      <c r="AB266" s="2"/>
      <c r="AC266" s="2"/>
    </row>
    <row r="267" spans="25:29" ht="15.75" customHeight="1" x14ac:dyDescent="0.25">
      <c r="Y267" s="2"/>
      <c r="Z267" s="2"/>
      <c r="AA267" s="2"/>
      <c r="AB267" s="2"/>
      <c r="AC267" s="2"/>
    </row>
    <row r="268" spans="25:29" ht="15.75" customHeight="1" x14ac:dyDescent="0.25">
      <c r="Y268" s="2"/>
      <c r="Z268" s="2"/>
      <c r="AA268" s="2"/>
      <c r="AB268" s="2"/>
      <c r="AC268" s="2"/>
    </row>
    <row r="269" spans="25:29" ht="15.75" customHeight="1" x14ac:dyDescent="0.25">
      <c r="Y269" s="2"/>
      <c r="Z269" s="2"/>
      <c r="AA269" s="2"/>
      <c r="AB269" s="2"/>
      <c r="AC269" s="2"/>
    </row>
    <row r="270" spans="25:29" ht="15.75" customHeight="1" x14ac:dyDescent="0.25">
      <c r="Y270" s="2"/>
      <c r="Z270" s="2"/>
      <c r="AA270" s="2"/>
      <c r="AB270" s="2"/>
      <c r="AC270" s="2"/>
    </row>
    <row r="271" spans="25:29" ht="15.75" customHeight="1" x14ac:dyDescent="0.25">
      <c r="Y271" s="2"/>
      <c r="Z271" s="2"/>
      <c r="AA271" s="2"/>
      <c r="AB271" s="2"/>
      <c r="AC271" s="2"/>
    </row>
    <row r="272" spans="25:29" ht="15.75" customHeight="1" x14ac:dyDescent="0.25">
      <c r="Y272" s="2"/>
      <c r="Z272" s="2"/>
      <c r="AA272" s="2"/>
      <c r="AB272" s="2"/>
      <c r="AC272" s="2"/>
    </row>
    <row r="273" spans="25:29" ht="15.75" customHeight="1" x14ac:dyDescent="0.25">
      <c r="Y273" s="2"/>
      <c r="Z273" s="2"/>
      <c r="AA273" s="2"/>
      <c r="AB273" s="2"/>
      <c r="AC273" s="2"/>
    </row>
    <row r="274" spans="25:29" ht="15.75" customHeight="1" x14ac:dyDescent="0.25">
      <c r="Y274" s="2"/>
      <c r="Z274" s="2"/>
      <c r="AA274" s="2"/>
      <c r="AB274" s="2"/>
      <c r="AC274" s="2"/>
    </row>
    <row r="275" spans="25:29" ht="15.75" customHeight="1" x14ac:dyDescent="0.25">
      <c r="Y275" s="2"/>
      <c r="Z275" s="2"/>
      <c r="AA275" s="2"/>
      <c r="AB275" s="2"/>
      <c r="AC275" s="2"/>
    </row>
    <row r="276" spans="25:29" ht="15.75" customHeight="1" x14ac:dyDescent="0.25">
      <c r="Y276" s="2"/>
      <c r="Z276" s="2"/>
      <c r="AA276" s="2"/>
      <c r="AB276" s="2"/>
      <c r="AC276" s="2"/>
    </row>
    <row r="277" spans="25:29" ht="15.75" customHeight="1" x14ac:dyDescent="0.25">
      <c r="Y277" s="2"/>
      <c r="Z277" s="2"/>
      <c r="AA277" s="2"/>
      <c r="AB277" s="2"/>
      <c r="AC277" s="2"/>
    </row>
    <row r="278" spans="25:29" ht="15.75" customHeight="1" x14ac:dyDescent="0.25">
      <c r="Y278" s="2"/>
      <c r="Z278" s="2"/>
      <c r="AA278" s="2"/>
      <c r="AB278" s="2"/>
      <c r="AC278" s="2"/>
    </row>
    <row r="279" spans="25:29" ht="15.75" customHeight="1" x14ac:dyDescent="0.25">
      <c r="Y279" s="2"/>
      <c r="Z279" s="2"/>
      <c r="AA279" s="2"/>
      <c r="AB279" s="2"/>
      <c r="AC279" s="2"/>
    </row>
    <row r="280" spans="25:29" ht="15.75" customHeight="1" x14ac:dyDescent="0.25">
      <c r="Y280" s="2"/>
      <c r="Z280" s="2"/>
      <c r="AA280" s="2"/>
      <c r="AB280" s="2"/>
      <c r="AC280" s="2"/>
    </row>
    <row r="281" spans="25:29" ht="15.75" customHeight="1" x14ac:dyDescent="0.25">
      <c r="Y281" s="2"/>
      <c r="Z281" s="2"/>
      <c r="AA281" s="2"/>
      <c r="AB281" s="2"/>
      <c r="AC281" s="2"/>
    </row>
    <row r="282" spans="25:29" ht="15.75" customHeight="1" x14ac:dyDescent="0.25">
      <c r="Y282" s="2"/>
      <c r="Z282" s="2"/>
      <c r="AA282" s="2"/>
      <c r="AB282" s="2"/>
      <c r="AC282" s="2"/>
    </row>
    <row r="283" spans="25:29" ht="15.75" customHeight="1" x14ac:dyDescent="0.25">
      <c r="Y283" s="2"/>
      <c r="Z283" s="2"/>
      <c r="AA283" s="2"/>
      <c r="AB283" s="2"/>
      <c r="AC283" s="2"/>
    </row>
    <row r="284" spans="25:29" ht="15.75" customHeight="1" x14ac:dyDescent="0.25">
      <c r="Y284" s="2"/>
      <c r="Z284" s="2"/>
      <c r="AA284" s="2"/>
      <c r="AB284" s="2"/>
      <c r="AC284" s="2"/>
    </row>
    <row r="285" spans="25:29" ht="15.75" customHeight="1" x14ac:dyDescent="0.25">
      <c r="Y285" s="2"/>
      <c r="Z285" s="2"/>
      <c r="AA285" s="2"/>
      <c r="AB285" s="2"/>
      <c r="AC285" s="2"/>
    </row>
    <row r="286" spans="25:29" ht="15.75" customHeight="1" x14ac:dyDescent="0.25">
      <c r="Y286" s="2"/>
      <c r="Z286" s="2"/>
      <c r="AA286" s="2"/>
      <c r="AB286" s="2"/>
      <c r="AC286" s="2"/>
    </row>
    <row r="287" spans="25:29" ht="15.75" customHeight="1" x14ac:dyDescent="0.25">
      <c r="Y287" s="2"/>
      <c r="Z287" s="2"/>
      <c r="AA287" s="2"/>
      <c r="AB287" s="2"/>
      <c r="AC287" s="2"/>
    </row>
    <row r="288" spans="25:29" ht="15.75" customHeight="1" x14ac:dyDescent="0.25">
      <c r="Y288" s="2"/>
      <c r="Z288" s="2"/>
      <c r="AA288" s="2"/>
      <c r="AB288" s="2"/>
      <c r="AC288" s="2"/>
    </row>
    <row r="289" spans="25:29" ht="15.75" customHeight="1" x14ac:dyDescent="0.25">
      <c r="Y289" s="2"/>
      <c r="Z289" s="2"/>
      <c r="AA289" s="2"/>
      <c r="AB289" s="2"/>
      <c r="AC289" s="2"/>
    </row>
    <row r="290" spans="25:29" ht="15.75" customHeight="1" x14ac:dyDescent="0.25">
      <c r="Y290" s="2"/>
      <c r="Z290" s="2"/>
      <c r="AA290" s="2"/>
      <c r="AB290" s="2"/>
      <c r="AC290" s="2"/>
    </row>
    <row r="291" spans="25:29" ht="15.75" customHeight="1" x14ac:dyDescent="0.25">
      <c r="Y291" s="2"/>
      <c r="Z291" s="2"/>
      <c r="AA291" s="2"/>
      <c r="AB291" s="2"/>
      <c r="AC291" s="2"/>
    </row>
    <row r="292" spans="25:29" ht="15.75" customHeight="1" x14ac:dyDescent="0.25">
      <c r="Y292" s="2"/>
      <c r="Z292" s="2"/>
      <c r="AA292" s="2"/>
      <c r="AB292" s="2"/>
      <c r="AC292" s="2"/>
    </row>
    <row r="293" spans="25:29" ht="15.75" customHeight="1" x14ac:dyDescent="0.25">
      <c r="Y293" s="2"/>
      <c r="Z293" s="2"/>
      <c r="AA293" s="2"/>
      <c r="AB293" s="2"/>
      <c r="AC293" s="2"/>
    </row>
    <row r="294" spans="25:29" ht="15.75" customHeight="1" x14ac:dyDescent="0.25">
      <c r="Y294" s="2"/>
      <c r="Z294" s="2"/>
      <c r="AA294" s="2"/>
      <c r="AB294" s="2"/>
      <c r="AC294" s="2"/>
    </row>
    <row r="295" spans="25:29" ht="15.75" customHeight="1" x14ac:dyDescent="0.25">
      <c r="Y295" s="2"/>
      <c r="Z295" s="2"/>
      <c r="AA295" s="2"/>
      <c r="AB295" s="2"/>
      <c r="AC295" s="2"/>
    </row>
    <row r="296" spans="25:29" ht="15.75" customHeight="1" x14ac:dyDescent="0.25">
      <c r="Y296" s="2"/>
      <c r="Z296" s="2"/>
      <c r="AA296" s="2"/>
      <c r="AB296" s="2"/>
      <c r="AC296" s="2"/>
    </row>
    <row r="297" spans="25:29" ht="15.75" customHeight="1" x14ac:dyDescent="0.25">
      <c r="Y297" s="2"/>
      <c r="Z297" s="2"/>
      <c r="AA297" s="2"/>
      <c r="AB297" s="2"/>
      <c r="AC297" s="2"/>
    </row>
    <row r="298" spans="25:29" ht="15.75" customHeight="1" x14ac:dyDescent="0.25">
      <c r="Y298" s="2"/>
      <c r="Z298" s="2"/>
      <c r="AA298" s="2"/>
      <c r="AB298" s="2"/>
      <c r="AC298" s="2"/>
    </row>
    <row r="299" spans="25:29" ht="15.75" customHeight="1" x14ac:dyDescent="0.25">
      <c r="Y299" s="2"/>
      <c r="Z299" s="2"/>
      <c r="AA299" s="2"/>
      <c r="AB299" s="2"/>
      <c r="AC299" s="2"/>
    </row>
    <row r="300" spans="25:29" ht="15.75" customHeight="1" x14ac:dyDescent="0.25">
      <c r="Y300" s="2"/>
      <c r="Z300" s="2"/>
      <c r="AA300" s="2"/>
      <c r="AB300" s="2"/>
      <c r="AC300" s="2"/>
    </row>
    <row r="301" spans="25:29" ht="15.75" customHeight="1" x14ac:dyDescent="0.25">
      <c r="Y301" s="2"/>
      <c r="Z301" s="2"/>
      <c r="AA301" s="2"/>
      <c r="AB301" s="2"/>
      <c r="AC301" s="2"/>
    </row>
    <row r="302" spans="25:29" ht="15.75" customHeight="1" x14ac:dyDescent="0.25">
      <c r="Y302" s="2"/>
      <c r="Z302" s="2"/>
      <c r="AA302" s="2"/>
      <c r="AB302" s="2"/>
      <c r="AC302" s="2"/>
    </row>
    <row r="303" spans="25:29" ht="15.75" customHeight="1" x14ac:dyDescent="0.25">
      <c r="Y303" s="2"/>
      <c r="Z303" s="2"/>
      <c r="AA303" s="2"/>
      <c r="AB303" s="2"/>
      <c r="AC303" s="2"/>
    </row>
    <row r="304" spans="25:29" ht="15.75" customHeight="1" x14ac:dyDescent="0.25">
      <c r="Y304" s="2"/>
      <c r="Z304" s="2"/>
      <c r="AA304" s="2"/>
      <c r="AB304" s="2"/>
      <c r="AC304" s="2"/>
    </row>
    <row r="305" spans="25:29" ht="15.75" customHeight="1" x14ac:dyDescent="0.25">
      <c r="Y305" s="2"/>
      <c r="Z305" s="2"/>
      <c r="AA305" s="2"/>
      <c r="AB305" s="2"/>
      <c r="AC305" s="2"/>
    </row>
    <row r="306" spans="25:29" ht="15.75" customHeight="1" x14ac:dyDescent="0.25">
      <c r="Y306" s="2"/>
      <c r="Z306" s="2"/>
      <c r="AA306" s="2"/>
      <c r="AB306" s="2"/>
      <c r="AC306" s="2"/>
    </row>
    <row r="307" spans="25:29" ht="15.75" customHeight="1" x14ac:dyDescent="0.25">
      <c r="Y307" s="2"/>
      <c r="Z307" s="2"/>
      <c r="AA307" s="2"/>
      <c r="AB307" s="2"/>
      <c r="AC307" s="2"/>
    </row>
    <row r="308" spans="25:29" ht="15.75" customHeight="1" x14ac:dyDescent="0.25">
      <c r="Y308" s="2"/>
      <c r="Z308" s="2"/>
      <c r="AA308" s="2"/>
      <c r="AB308" s="2"/>
      <c r="AC308" s="2"/>
    </row>
    <row r="309" spans="25:29" ht="15.75" customHeight="1" x14ac:dyDescent="0.25">
      <c r="Y309" s="2"/>
      <c r="Z309" s="2"/>
      <c r="AA309" s="2"/>
      <c r="AB309" s="2"/>
      <c r="AC309" s="2"/>
    </row>
    <row r="310" spans="25:29" ht="15.75" customHeight="1" x14ac:dyDescent="0.25">
      <c r="Y310" s="2"/>
      <c r="Z310" s="2"/>
      <c r="AA310" s="2"/>
      <c r="AB310" s="2"/>
      <c r="AC310" s="2"/>
    </row>
    <row r="311" spans="25:29" ht="15.75" customHeight="1" x14ac:dyDescent="0.25">
      <c r="Y311" s="2"/>
      <c r="Z311" s="2"/>
      <c r="AA311" s="2"/>
      <c r="AB311" s="2"/>
      <c r="AC311" s="2"/>
    </row>
    <row r="312" spans="25:29" ht="15.75" customHeight="1" x14ac:dyDescent="0.25">
      <c r="Y312" s="2"/>
      <c r="Z312" s="2"/>
      <c r="AA312" s="2"/>
      <c r="AB312" s="2"/>
      <c r="AC312" s="2"/>
    </row>
    <row r="313" spans="25:29" ht="15.75" customHeight="1" x14ac:dyDescent="0.25">
      <c r="Y313" s="2"/>
      <c r="Z313" s="2"/>
      <c r="AA313" s="2"/>
      <c r="AB313" s="2"/>
      <c r="AC313" s="2"/>
    </row>
    <row r="314" spans="25:29" ht="15.75" customHeight="1" x14ac:dyDescent="0.25">
      <c r="Y314" s="2"/>
      <c r="Z314" s="2"/>
      <c r="AA314" s="2"/>
      <c r="AB314" s="2"/>
      <c r="AC314" s="2"/>
    </row>
    <row r="315" spans="25:29" ht="15.75" customHeight="1" x14ac:dyDescent="0.25">
      <c r="Y315" s="2"/>
      <c r="Z315" s="2"/>
      <c r="AA315" s="2"/>
      <c r="AB315" s="2"/>
      <c r="AC315" s="2"/>
    </row>
    <row r="316" spans="25:29" ht="15.75" customHeight="1" x14ac:dyDescent="0.25">
      <c r="Y316" s="2"/>
      <c r="Z316" s="2"/>
      <c r="AA316" s="2"/>
      <c r="AB316" s="2"/>
      <c r="AC316" s="2"/>
    </row>
    <row r="317" spans="25:29" ht="15.75" customHeight="1" x14ac:dyDescent="0.25">
      <c r="Y317" s="2"/>
      <c r="Z317" s="2"/>
      <c r="AA317" s="2"/>
      <c r="AB317" s="2"/>
      <c r="AC317" s="2"/>
    </row>
    <row r="318" spans="25:29" ht="15.75" customHeight="1" x14ac:dyDescent="0.25">
      <c r="Y318" s="2"/>
      <c r="Z318" s="2"/>
      <c r="AA318" s="2"/>
      <c r="AB318" s="2"/>
      <c r="AC318" s="2"/>
    </row>
    <row r="319" spans="25:29" ht="15.75" customHeight="1" x14ac:dyDescent="0.25">
      <c r="Y319" s="2"/>
      <c r="Z319" s="2"/>
      <c r="AA319" s="2"/>
      <c r="AB319" s="2"/>
      <c r="AC319" s="2"/>
    </row>
    <row r="320" spans="25:29" ht="15.75" customHeight="1" x14ac:dyDescent="0.25">
      <c r="Y320" s="2"/>
      <c r="Z320" s="2"/>
      <c r="AA320" s="2"/>
      <c r="AB320" s="2"/>
      <c r="AC320" s="2"/>
    </row>
    <row r="321" spans="25:29" ht="15.75" customHeight="1" x14ac:dyDescent="0.25">
      <c r="Y321" s="2"/>
      <c r="Z321" s="2"/>
      <c r="AA321" s="2"/>
      <c r="AB321" s="2"/>
      <c r="AC321" s="2"/>
    </row>
    <row r="322" spans="25:29" ht="15.75" customHeight="1" x14ac:dyDescent="0.25">
      <c r="Y322" s="2"/>
      <c r="Z322" s="2"/>
      <c r="AA322" s="2"/>
      <c r="AB322" s="2"/>
      <c r="AC322" s="2"/>
    </row>
    <row r="323" spans="25:29" ht="15.75" customHeight="1" x14ac:dyDescent="0.25">
      <c r="Y323" s="2"/>
      <c r="Z323" s="2"/>
      <c r="AA323" s="2"/>
      <c r="AB323" s="2"/>
      <c r="AC323" s="2"/>
    </row>
    <row r="324" spans="25:29" ht="15.75" customHeight="1" x14ac:dyDescent="0.25">
      <c r="Y324" s="2"/>
      <c r="Z324" s="2"/>
      <c r="AA324" s="2"/>
      <c r="AB324" s="2"/>
      <c r="AC324" s="2"/>
    </row>
    <row r="325" spans="25:29" ht="15.75" customHeight="1" x14ac:dyDescent="0.25">
      <c r="Y325" s="2"/>
      <c r="Z325" s="2"/>
      <c r="AA325" s="2"/>
      <c r="AB325" s="2"/>
      <c r="AC325" s="2"/>
    </row>
    <row r="326" spans="25:29" ht="15.75" customHeight="1" x14ac:dyDescent="0.25">
      <c r="Y326" s="2"/>
      <c r="Z326" s="2"/>
      <c r="AA326" s="2"/>
      <c r="AB326" s="2"/>
      <c r="AC326" s="2"/>
    </row>
    <row r="327" spans="25:29" ht="15.75" customHeight="1" x14ac:dyDescent="0.25">
      <c r="Y327" s="2"/>
      <c r="Z327" s="2"/>
      <c r="AA327" s="2"/>
      <c r="AB327" s="2"/>
      <c r="AC327" s="2"/>
    </row>
    <row r="328" spans="25:29" ht="15.75" customHeight="1" x14ac:dyDescent="0.25">
      <c r="Y328" s="2"/>
      <c r="Z328" s="2"/>
      <c r="AA328" s="2"/>
      <c r="AB328" s="2"/>
      <c r="AC328" s="2"/>
    </row>
    <row r="329" spans="25:29" ht="15.75" customHeight="1" x14ac:dyDescent="0.25">
      <c r="Y329" s="2"/>
      <c r="Z329" s="2"/>
      <c r="AA329" s="2"/>
      <c r="AB329" s="2"/>
      <c r="AC329" s="2"/>
    </row>
    <row r="330" spans="25:29" ht="15.75" customHeight="1" x14ac:dyDescent="0.25">
      <c r="Y330" s="2"/>
      <c r="Z330" s="2"/>
      <c r="AA330" s="2"/>
      <c r="AB330" s="2"/>
      <c r="AC330" s="2"/>
    </row>
    <row r="331" spans="25:29" ht="15.75" customHeight="1" x14ac:dyDescent="0.25">
      <c r="Y331" s="2"/>
      <c r="Z331" s="2"/>
      <c r="AA331" s="2"/>
      <c r="AB331" s="2"/>
      <c r="AC331" s="2"/>
    </row>
    <row r="332" spans="25:29" ht="15.75" customHeight="1" x14ac:dyDescent="0.25">
      <c r="Y332" s="2"/>
      <c r="Z332" s="2"/>
      <c r="AA332" s="2"/>
      <c r="AB332" s="2"/>
      <c r="AC332" s="2"/>
    </row>
    <row r="333" spans="25:29" ht="15.75" customHeight="1" x14ac:dyDescent="0.25">
      <c r="Y333" s="2"/>
      <c r="Z333" s="2"/>
      <c r="AA333" s="2"/>
      <c r="AB333" s="2"/>
      <c r="AC333" s="2"/>
    </row>
    <row r="334" spans="25:29" ht="15.75" customHeight="1" x14ac:dyDescent="0.25">
      <c r="Y334" s="2"/>
      <c r="Z334" s="2"/>
      <c r="AA334" s="2"/>
      <c r="AB334" s="2"/>
      <c r="AC334" s="2"/>
    </row>
    <row r="335" spans="25:29" ht="15.75" customHeight="1" x14ac:dyDescent="0.25">
      <c r="Y335" s="2"/>
      <c r="Z335" s="2"/>
      <c r="AA335" s="2"/>
      <c r="AB335" s="2"/>
      <c r="AC335" s="2"/>
    </row>
    <row r="336" spans="25:29" ht="15.75" customHeight="1" x14ac:dyDescent="0.25">
      <c r="Y336" s="2"/>
      <c r="Z336" s="2"/>
      <c r="AA336" s="2"/>
      <c r="AB336" s="2"/>
      <c r="AC336" s="2"/>
    </row>
    <row r="337" spans="25:29" ht="15.75" customHeight="1" x14ac:dyDescent="0.25">
      <c r="Y337" s="2"/>
      <c r="Z337" s="2"/>
      <c r="AA337" s="2"/>
      <c r="AB337" s="2"/>
      <c r="AC337" s="2"/>
    </row>
    <row r="338" spans="25:29" ht="15.75" customHeight="1" x14ac:dyDescent="0.25">
      <c r="Y338" s="2"/>
      <c r="Z338" s="2"/>
      <c r="AA338" s="2"/>
      <c r="AB338" s="2"/>
      <c r="AC338" s="2"/>
    </row>
    <row r="339" spans="25:29" ht="15.75" customHeight="1" x14ac:dyDescent="0.25">
      <c r="Y339" s="2"/>
      <c r="Z339" s="2"/>
      <c r="AA339" s="2"/>
      <c r="AB339" s="2"/>
      <c r="AC339" s="2"/>
    </row>
    <row r="340" spans="25:29" ht="15.75" customHeight="1" x14ac:dyDescent="0.25">
      <c r="Y340" s="2"/>
      <c r="Z340" s="2"/>
      <c r="AA340" s="2"/>
      <c r="AB340" s="2"/>
      <c r="AC340" s="2"/>
    </row>
    <row r="341" spans="25:29" ht="15.75" customHeight="1" x14ac:dyDescent="0.25">
      <c r="Y341" s="2"/>
      <c r="Z341" s="2"/>
      <c r="AA341" s="2"/>
      <c r="AB341" s="2"/>
      <c r="AC341" s="2"/>
    </row>
    <row r="342" spans="25:29" ht="15.75" customHeight="1" x14ac:dyDescent="0.25">
      <c r="Y342" s="2"/>
      <c r="Z342" s="2"/>
      <c r="AA342" s="2"/>
      <c r="AB342" s="2"/>
      <c r="AC342" s="2"/>
    </row>
    <row r="343" spans="25:29" ht="15.75" customHeight="1" x14ac:dyDescent="0.25">
      <c r="Y343" s="2"/>
      <c r="Z343" s="2"/>
      <c r="AA343" s="2"/>
      <c r="AB343" s="2"/>
      <c r="AC343" s="2"/>
    </row>
    <row r="344" spans="25:29" ht="15.75" customHeight="1" x14ac:dyDescent="0.25">
      <c r="Y344" s="2"/>
      <c r="Z344" s="2"/>
      <c r="AA344" s="2"/>
      <c r="AB344" s="2"/>
      <c r="AC344" s="2"/>
    </row>
    <row r="345" spans="25:29" ht="15.75" customHeight="1" x14ac:dyDescent="0.25">
      <c r="Y345" s="2"/>
      <c r="Z345" s="2"/>
      <c r="AA345" s="2"/>
      <c r="AB345" s="2"/>
      <c r="AC345" s="2"/>
    </row>
    <row r="346" spans="25:29" ht="15.75" customHeight="1" x14ac:dyDescent="0.25">
      <c r="Y346" s="2"/>
      <c r="Z346" s="2"/>
      <c r="AA346" s="2"/>
      <c r="AB346" s="2"/>
      <c r="AC346" s="2"/>
    </row>
    <row r="347" spans="25:29" ht="15.75" customHeight="1" x14ac:dyDescent="0.25">
      <c r="Y347" s="2"/>
      <c r="Z347" s="2"/>
      <c r="AA347" s="2"/>
      <c r="AB347" s="2"/>
      <c r="AC347" s="2"/>
    </row>
    <row r="348" spans="25:29" ht="15.75" customHeight="1" x14ac:dyDescent="0.25">
      <c r="Y348" s="2"/>
      <c r="Z348" s="2"/>
      <c r="AA348" s="2"/>
      <c r="AB348" s="2"/>
      <c r="AC348" s="2"/>
    </row>
    <row r="349" spans="25:29" ht="15.75" customHeight="1" x14ac:dyDescent="0.25">
      <c r="Y349" s="2"/>
      <c r="Z349" s="2"/>
      <c r="AA349" s="2"/>
      <c r="AB349" s="2"/>
      <c r="AC349" s="2"/>
    </row>
    <row r="350" spans="25:29" ht="15.75" customHeight="1" x14ac:dyDescent="0.25">
      <c r="Y350" s="2"/>
      <c r="Z350" s="2"/>
      <c r="AA350" s="2"/>
      <c r="AB350" s="2"/>
      <c r="AC350" s="2"/>
    </row>
    <row r="351" spans="25:29" ht="15.75" customHeight="1" x14ac:dyDescent="0.25">
      <c r="Y351" s="2"/>
      <c r="Z351" s="2"/>
      <c r="AA351" s="2"/>
      <c r="AB351" s="2"/>
      <c r="AC351" s="2"/>
    </row>
    <row r="352" spans="25:29" ht="15.75" customHeight="1" x14ac:dyDescent="0.25">
      <c r="Y352" s="2"/>
      <c r="Z352" s="2"/>
      <c r="AA352" s="2"/>
      <c r="AB352" s="2"/>
      <c r="AC352" s="2"/>
    </row>
    <row r="353" spans="25:29" ht="15.75" customHeight="1" x14ac:dyDescent="0.25">
      <c r="Y353" s="2"/>
      <c r="Z353" s="2"/>
      <c r="AA353" s="2"/>
      <c r="AB353" s="2"/>
      <c r="AC353" s="2"/>
    </row>
    <row r="354" spans="25:29" ht="15.75" customHeight="1" x14ac:dyDescent="0.25">
      <c r="Y354" s="2"/>
      <c r="Z354" s="2"/>
      <c r="AA354" s="2"/>
      <c r="AB354" s="2"/>
      <c r="AC354" s="2"/>
    </row>
    <row r="355" spans="25:29" ht="15.75" customHeight="1" x14ac:dyDescent="0.25">
      <c r="Y355" s="2"/>
      <c r="Z355" s="2"/>
      <c r="AA355" s="2"/>
      <c r="AB355" s="2"/>
      <c r="AC355" s="2"/>
    </row>
    <row r="356" spans="25:29" ht="15.75" customHeight="1" x14ac:dyDescent="0.25">
      <c r="Y356" s="2"/>
      <c r="Z356" s="2"/>
      <c r="AA356" s="2"/>
      <c r="AB356" s="2"/>
      <c r="AC356" s="2"/>
    </row>
    <row r="357" spans="25:29" ht="15.75" customHeight="1" x14ac:dyDescent="0.25">
      <c r="Y357" s="2"/>
      <c r="Z357" s="2"/>
      <c r="AA357" s="2"/>
      <c r="AB357" s="2"/>
      <c r="AC357" s="2"/>
    </row>
    <row r="358" spans="25:29" ht="15.75" customHeight="1" x14ac:dyDescent="0.25">
      <c r="Y358" s="2"/>
      <c r="Z358" s="2"/>
      <c r="AA358" s="2"/>
      <c r="AB358" s="2"/>
      <c r="AC358" s="2"/>
    </row>
    <row r="359" spans="25:29" ht="15.75" customHeight="1" x14ac:dyDescent="0.25">
      <c r="Y359" s="2"/>
      <c r="Z359" s="2"/>
      <c r="AA359" s="2"/>
      <c r="AB359" s="2"/>
      <c r="AC359" s="2"/>
    </row>
    <row r="360" spans="25:29" ht="15.75" customHeight="1" x14ac:dyDescent="0.25">
      <c r="Y360" s="2"/>
      <c r="Z360" s="2"/>
      <c r="AA360" s="2"/>
      <c r="AB360" s="2"/>
      <c r="AC360" s="2"/>
    </row>
    <row r="361" spans="25:29" ht="15.75" customHeight="1" x14ac:dyDescent="0.25">
      <c r="Y361" s="2"/>
      <c r="Z361" s="2"/>
      <c r="AA361" s="2"/>
      <c r="AB361" s="2"/>
      <c r="AC361" s="2"/>
    </row>
    <row r="362" spans="25:29" ht="15.75" customHeight="1" x14ac:dyDescent="0.25">
      <c r="Y362" s="2"/>
      <c r="Z362" s="2"/>
      <c r="AA362" s="2"/>
      <c r="AB362" s="2"/>
      <c r="AC362" s="2"/>
    </row>
    <row r="363" spans="25:29" ht="15.75" customHeight="1" x14ac:dyDescent="0.25">
      <c r="Y363" s="2"/>
      <c r="Z363" s="2"/>
      <c r="AA363" s="2"/>
      <c r="AB363" s="2"/>
      <c r="AC363" s="2"/>
    </row>
    <row r="364" spans="25:29" ht="15.75" customHeight="1" x14ac:dyDescent="0.25">
      <c r="Y364" s="2"/>
      <c r="Z364" s="2"/>
      <c r="AA364" s="2"/>
      <c r="AB364" s="2"/>
      <c r="AC364" s="2"/>
    </row>
    <row r="365" spans="25:29" ht="15.75" customHeight="1" x14ac:dyDescent="0.25">
      <c r="Y365" s="2"/>
      <c r="Z365" s="2"/>
      <c r="AA365" s="2"/>
      <c r="AB365" s="2"/>
      <c r="AC365" s="2"/>
    </row>
    <row r="366" spans="25:29" ht="15.75" customHeight="1" x14ac:dyDescent="0.25">
      <c r="Y366" s="2"/>
      <c r="Z366" s="2"/>
      <c r="AA366" s="2"/>
      <c r="AB366" s="2"/>
      <c r="AC366" s="2"/>
    </row>
    <row r="367" spans="25:29" ht="15.75" customHeight="1" x14ac:dyDescent="0.25">
      <c r="Y367" s="2"/>
      <c r="Z367" s="2"/>
      <c r="AA367" s="2"/>
      <c r="AB367" s="2"/>
      <c r="AC367" s="2"/>
    </row>
    <row r="368" spans="25:29" ht="15.75" customHeight="1" x14ac:dyDescent="0.25">
      <c r="Y368" s="2"/>
      <c r="Z368" s="2"/>
      <c r="AA368" s="2"/>
      <c r="AB368" s="2"/>
      <c r="AC368" s="2"/>
    </row>
    <row r="369" spans="25:29" ht="15.75" customHeight="1" x14ac:dyDescent="0.25">
      <c r="Y369" s="2"/>
      <c r="Z369" s="2"/>
      <c r="AA369" s="2"/>
      <c r="AB369" s="2"/>
      <c r="AC369" s="2"/>
    </row>
    <row r="370" spans="25:29" ht="15.75" customHeight="1" x14ac:dyDescent="0.25">
      <c r="Y370" s="2"/>
      <c r="Z370" s="2"/>
      <c r="AA370" s="2"/>
      <c r="AB370" s="2"/>
      <c r="AC370" s="2"/>
    </row>
    <row r="371" spans="25:29" ht="15.75" customHeight="1" x14ac:dyDescent="0.25">
      <c r="Y371" s="2"/>
      <c r="Z371" s="2"/>
      <c r="AA371" s="2"/>
      <c r="AB371" s="2"/>
      <c r="AC371" s="2"/>
    </row>
    <row r="372" spans="25:29" ht="15.75" customHeight="1" x14ac:dyDescent="0.25">
      <c r="Y372" s="2"/>
      <c r="Z372" s="2"/>
      <c r="AA372" s="2"/>
      <c r="AB372" s="2"/>
      <c r="AC372" s="2"/>
    </row>
    <row r="373" spans="25:29" ht="15.75" customHeight="1" x14ac:dyDescent="0.25">
      <c r="Y373" s="2"/>
      <c r="Z373" s="2"/>
      <c r="AA373" s="2"/>
      <c r="AB373" s="2"/>
      <c r="AC373" s="2"/>
    </row>
    <row r="374" spans="25:29" ht="15.75" customHeight="1" x14ac:dyDescent="0.25">
      <c r="Y374" s="2"/>
      <c r="Z374" s="2"/>
      <c r="AA374" s="2"/>
      <c r="AB374" s="2"/>
      <c r="AC374" s="2"/>
    </row>
    <row r="375" spans="25:29" ht="15.75" customHeight="1" x14ac:dyDescent="0.25">
      <c r="Y375" s="2"/>
      <c r="Z375" s="2"/>
      <c r="AA375" s="2"/>
      <c r="AB375" s="2"/>
      <c r="AC375" s="2"/>
    </row>
    <row r="376" spans="25:29" ht="15.75" customHeight="1" x14ac:dyDescent="0.25">
      <c r="Y376" s="2"/>
      <c r="Z376" s="2"/>
      <c r="AA376" s="2"/>
      <c r="AB376" s="2"/>
      <c r="AC376" s="2"/>
    </row>
    <row r="377" spans="25:29" ht="15.75" customHeight="1" x14ac:dyDescent="0.25">
      <c r="Y377" s="2"/>
      <c r="Z377" s="2"/>
      <c r="AA377" s="2"/>
      <c r="AB377" s="2"/>
      <c r="AC377" s="2"/>
    </row>
    <row r="378" spans="25:29" ht="15.75" customHeight="1" x14ac:dyDescent="0.25">
      <c r="Y378" s="2"/>
      <c r="Z378" s="2"/>
      <c r="AA378" s="2"/>
      <c r="AB378" s="2"/>
      <c r="AC378" s="2"/>
    </row>
    <row r="379" spans="25:29" ht="15.75" customHeight="1" x14ac:dyDescent="0.25">
      <c r="Y379" s="2"/>
      <c r="Z379" s="2"/>
      <c r="AA379" s="2"/>
      <c r="AB379" s="2"/>
      <c r="AC379" s="2"/>
    </row>
    <row r="380" spans="25:29" ht="15.75" customHeight="1" x14ac:dyDescent="0.25">
      <c r="Y380" s="2"/>
      <c r="Z380" s="2"/>
      <c r="AA380" s="2"/>
      <c r="AB380" s="2"/>
      <c r="AC380" s="2"/>
    </row>
    <row r="381" spans="25:29" ht="15.75" customHeight="1" x14ac:dyDescent="0.25">
      <c r="Y381" s="2"/>
      <c r="Z381" s="2"/>
      <c r="AA381" s="2"/>
      <c r="AB381" s="2"/>
      <c r="AC381" s="2"/>
    </row>
    <row r="382" spans="25:29" ht="15.75" customHeight="1" x14ac:dyDescent="0.25">
      <c r="Y382" s="2"/>
      <c r="Z382" s="2"/>
      <c r="AA382" s="2"/>
      <c r="AB382" s="2"/>
      <c r="AC382" s="2"/>
    </row>
    <row r="383" spans="25:29" ht="15.75" customHeight="1" x14ac:dyDescent="0.25">
      <c r="Y383" s="2"/>
      <c r="Z383" s="2"/>
      <c r="AA383" s="2"/>
      <c r="AB383" s="2"/>
      <c r="AC383" s="2"/>
    </row>
    <row r="384" spans="25:29" ht="15.75" customHeight="1" x14ac:dyDescent="0.25">
      <c r="Y384" s="2"/>
      <c r="Z384" s="2"/>
      <c r="AA384" s="2"/>
      <c r="AB384" s="2"/>
      <c r="AC384" s="2"/>
    </row>
    <row r="385" spans="25:29" ht="15.75" customHeight="1" x14ac:dyDescent="0.25">
      <c r="Y385" s="2"/>
      <c r="Z385" s="2"/>
      <c r="AA385" s="2"/>
      <c r="AB385" s="2"/>
      <c r="AC385" s="2"/>
    </row>
    <row r="386" spans="25:29" ht="15.75" customHeight="1" x14ac:dyDescent="0.25">
      <c r="Y386" s="2"/>
      <c r="Z386" s="2"/>
      <c r="AA386" s="2"/>
      <c r="AB386" s="2"/>
      <c r="AC386" s="2"/>
    </row>
    <row r="387" spans="25:29" ht="15.75" customHeight="1" x14ac:dyDescent="0.25">
      <c r="Y387" s="2"/>
      <c r="Z387" s="2"/>
      <c r="AA387" s="2"/>
      <c r="AB387" s="2"/>
      <c r="AC387" s="2"/>
    </row>
    <row r="388" spans="25:29" ht="15.75" customHeight="1" x14ac:dyDescent="0.25">
      <c r="Y388" s="2"/>
      <c r="Z388" s="2"/>
      <c r="AA388" s="2"/>
      <c r="AB388" s="2"/>
      <c r="AC388" s="2"/>
    </row>
    <row r="389" spans="25:29" ht="15.75" customHeight="1" x14ac:dyDescent="0.25">
      <c r="Y389" s="2"/>
      <c r="Z389" s="2"/>
      <c r="AA389" s="2"/>
      <c r="AB389" s="2"/>
      <c r="AC389" s="2"/>
    </row>
    <row r="390" spans="25:29" ht="15.75" customHeight="1" x14ac:dyDescent="0.25">
      <c r="Y390" s="2"/>
      <c r="Z390" s="2"/>
      <c r="AA390" s="2"/>
      <c r="AB390" s="2"/>
      <c r="AC390" s="2"/>
    </row>
    <row r="391" spans="25:29" ht="15.75" customHeight="1" x14ac:dyDescent="0.25">
      <c r="Y391" s="2"/>
      <c r="Z391" s="2"/>
      <c r="AA391" s="2"/>
      <c r="AB391" s="2"/>
      <c r="AC391" s="2"/>
    </row>
    <row r="392" spans="25:29" ht="15.75" customHeight="1" x14ac:dyDescent="0.25">
      <c r="Y392" s="2"/>
      <c r="Z392" s="2"/>
      <c r="AA392" s="2"/>
      <c r="AB392" s="2"/>
      <c r="AC392" s="2"/>
    </row>
    <row r="393" spans="25:29" ht="15.75" customHeight="1" x14ac:dyDescent="0.25">
      <c r="Y393" s="2"/>
      <c r="Z393" s="2"/>
      <c r="AA393" s="2"/>
      <c r="AB393" s="2"/>
      <c r="AC393" s="2"/>
    </row>
    <row r="394" spans="25:29" ht="15.75" customHeight="1" x14ac:dyDescent="0.25">
      <c r="Y394" s="2"/>
      <c r="Z394" s="2"/>
      <c r="AA394" s="2"/>
      <c r="AB394" s="2"/>
      <c r="AC394" s="2"/>
    </row>
    <row r="395" spans="25:29" ht="15.75" customHeight="1" x14ac:dyDescent="0.25">
      <c r="Y395" s="2"/>
      <c r="Z395" s="2"/>
      <c r="AA395" s="2"/>
      <c r="AB395" s="2"/>
      <c r="AC395" s="2"/>
    </row>
    <row r="396" spans="25:29" ht="15.75" customHeight="1" x14ac:dyDescent="0.25">
      <c r="Y396" s="2"/>
      <c r="Z396" s="2"/>
      <c r="AA396" s="2"/>
      <c r="AB396" s="2"/>
      <c r="AC396" s="2"/>
    </row>
    <row r="397" spans="25:29" ht="15.75" customHeight="1" x14ac:dyDescent="0.25">
      <c r="Y397" s="2"/>
      <c r="Z397" s="2"/>
      <c r="AA397" s="2"/>
      <c r="AB397" s="2"/>
      <c r="AC397" s="2"/>
    </row>
    <row r="398" spans="25:29" ht="15.75" customHeight="1" x14ac:dyDescent="0.25">
      <c r="Y398" s="2"/>
      <c r="Z398" s="2"/>
      <c r="AA398" s="2"/>
      <c r="AB398" s="2"/>
      <c r="AC398" s="2"/>
    </row>
    <row r="399" spans="25:29" ht="15.75" customHeight="1" x14ac:dyDescent="0.25">
      <c r="Y399" s="2"/>
      <c r="Z399" s="2"/>
      <c r="AA399" s="2"/>
      <c r="AB399" s="2"/>
      <c r="AC399" s="2"/>
    </row>
    <row r="400" spans="25:29" ht="15.75" customHeight="1" x14ac:dyDescent="0.25">
      <c r="Y400" s="2"/>
      <c r="Z400" s="2"/>
      <c r="AA400" s="2"/>
      <c r="AB400" s="2"/>
      <c r="AC400" s="2"/>
    </row>
    <row r="401" spans="25:29" ht="15.75" customHeight="1" x14ac:dyDescent="0.25">
      <c r="Y401" s="2"/>
      <c r="Z401" s="2"/>
      <c r="AA401" s="2"/>
      <c r="AB401" s="2"/>
      <c r="AC401" s="2"/>
    </row>
    <row r="402" spans="25:29" ht="15.75" customHeight="1" x14ac:dyDescent="0.25">
      <c r="Y402" s="2"/>
      <c r="Z402" s="2"/>
      <c r="AA402" s="2"/>
      <c r="AB402" s="2"/>
      <c r="AC402" s="2"/>
    </row>
    <row r="403" spans="25:29" ht="15.75" customHeight="1" x14ac:dyDescent="0.25">
      <c r="Y403" s="2"/>
      <c r="Z403" s="2"/>
      <c r="AA403" s="2"/>
      <c r="AB403" s="2"/>
      <c r="AC403" s="2"/>
    </row>
    <row r="404" spans="25:29" ht="15.75" customHeight="1" x14ac:dyDescent="0.25">
      <c r="Y404" s="2"/>
      <c r="Z404" s="2"/>
      <c r="AA404" s="2"/>
      <c r="AB404" s="2"/>
      <c r="AC404" s="2"/>
    </row>
    <row r="405" spans="25:29" ht="15.75" customHeight="1" x14ac:dyDescent="0.25">
      <c r="Y405" s="2"/>
      <c r="Z405" s="2"/>
      <c r="AA405" s="2"/>
      <c r="AB405" s="2"/>
      <c r="AC405" s="2"/>
    </row>
    <row r="406" spans="25:29" ht="15.75" customHeight="1" x14ac:dyDescent="0.25">
      <c r="Y406" s="2"/>
      <c r="Z406" s="2"/>
      <c r="AA406" s="2"/>
      <c r="AB406" s="2"/>
      <c r="AC406" s="2"/>
    </row>
    <row r="407" spans="25:29" ht="15.75" customHeight="1" x14ac:dyDescent="0.25">
      <c r="Y407" s="2"/>
      <c r="Z407" s="2"/>
      <c r="AA407" s="2"/>
      <c r="AB407" s="2"/>
      <c r="AC407" s="2"/>
    </row>
    <row r="408" spans="25:29" ht="15.75" customHeight="1" x14ac:dyDescent="0.25">
      <c r="Y408" s="2"/>
      <c r="Z408" s="2"/>
      <c r="AA408" s="2"/>
      <c r="AB408" s="2"/>
      <c r="AC408" s="2"/>
    </row>
    <row r="409" spans="25:29" ht="15.75" customHeight="1" x14ac:dyDescent="0.25">
      <c r="Y409" s="2"/>
      <c r="Z409" s="2"/>
      <c r="AA409" s="2"/>
      <c r="AB409" s="2"/>
      <c r="AC409" s="2"/>
    </row>
    <row r="410" spans="25:29" ht="15.75" customHeight="1" x14ac:dyDescent="0.25">
      <c r="Y410" s="2"/>
      <c r="Z410" s="2"/>
      <c r="AA410" s="2"/>
      <c r="AB410" s="2"/>
      <c r="AC410" s="2"/>
    </row>
    <row r="411" spans="25:29" ht="15.75" customHeight="1" x14ac:dyDescent="0.25">
      <c r="Y411" s="2"/>
      <c r="Z411" s="2"/>
      <c r="AA411" s="2"/>
      <c r="AB411" s="2"/>
      <c r="AC411" s="2"/>
    </row>
    <row r="412" spans="25:29" ht="15.75" customHeight="1" x14ac:dyDescent="0.25">
      <c r="Y412" s="2"/>
      <c r="Z412" s="2"/>
      <c r="AA412" s="2"/>
      <c r="AB412" s="2"/>
      <c r="AC412" s="2"/>
    </row>
    <row r="413" spans="25:29" ht="15.75" customHeight="1" x14ac:dyDescent="0.25">
      <c r="Y413" s="2"/>
      <c r="Z413" s="2"/>
      <c r="AA413" s="2"/>
      <c r="AB413" s="2"/>
      <c r="AC413" s="2"/>
    </row>
    <row r="414" spans="25:29" ht="15.75" customHeight="1" x14ac:dyDescent="0.25">
      <c r="Y414" s="2"/>
      <c r="Z414" s="2"/>
      <c r="AA414" s="2"/>
      <c r="AB414" s="2"/>
      <c r="AC414" s="2"/>
    </row>
    <row r="415" spans="25:29" ht="15.75" customHeight="1" x14ac:dyDescent="0.25">
      <c r="Y415" s="2"/>
      <c r="Z415" s="2"/>
      <c r="AA415" s="2"/>
      <c r="AB415" s="2"/>
      <c r="AC415" s="2"/>
    </row>
    <row r="416" spans="25:29" ht="15.75" customHeight="1" x14ac:dyDescent="0.25">
      <c r="Y416" s="2"/>
      <c r="Z416" s="2"/>
      <c r="AA416" s="2"/>
      <c r="AB416" s="2"/>
      <c r="AC416" s="2"/>
    </row>
    <row r="417" spans="25:29" ht="15.75" customHeight="1" x14ac:dyDescent="0.25">
      <c r="Y417" s="2"/>
      <c r="Z417" s="2"/>
      <c r="AA417" s="2"/>
      <c r="AB417" s="2"/>
      <c r="AC417" s="2"/>
    </row>
    <row r="418" spans="25:29" ht="15.75" customHeight="1" x14ac:dyDescent="0.25">
      <c r="Y418" s="2"/>
      <c r="Z418" s="2"/>
      <c r="AA418" s="2"/>
      <c r="AB418" s="2"/>
      <c r="AC418" s="2"/>
    </row>
    <row r="419" spans="25:29" ht="15.75" customHeight="1" x14ac:dyDescent="0.25">
      <c r="Y419" s="2"/>
      <c r="Z419" s="2"/>
      <c r="AA419" s="2"/>
      <c r="AB419" s="2"/>
      <c r="AC419" s="2"/>
    </row>
    <row r="420" spans="25:29" ht="15.75" customHeight="1" x14ac:dyDescent="0.25">
      <c r="Y420" s="2"/>
      <c r="Z420" s="2"/>
      <c r="AA420" s="2"/>
      <c r="AB420" s="2"/>
      <c r="AC420" s="2"/>
    </row>
    <row r="421" spans="25:29" ht="15.75" customHeight="1" x14ac:dyDescent="0.25">
      <c r="Y421" s="2"/>
      <c r="Z421" s="2"/>
      <c r="AA421" s="2"/>
      <c r="AB421" s="2"/>
      <c r="AC421" s="2"/>
    </row>
    <row r="422" spans="25:29" ht="15.75" customHeight="1" x14ac:dyDescent="0.25">
      <c r="Y422" s="2"/>
      <c r="Z422" s="2"/>
      <c r="AA422" s="2"/>
      <c r="AB422" s="2"/>
      <c r="AC422" s="2"/>
    </row>
    <row r="423" spans="25:29" ht="15.75" customHeight="1" x14ac:dyDescent="0.25">
      <c r="Y423" s="2"/>
      <c r="Z423" s="2"/>
      <c r="AA423" s="2"/>
      <c r="AB423" s="2"/>
      <c r="AC423" s="2"/>
    </row>
    <row r="424" spans="25:29" ht="15.75" customHeight="1" x14ac:dyDescent="0.25">
      <c r="Y424" s="2"/>
      <c r="Z424" s="2"/>
      <c r="AA424" s="2"/>
      <c r="AB424" s="2"/>
      <c r="AC424" s="2"/>
    </row>
    <row r="425" spans="25:29" ht="15.75" customHeight="1" x14ac:dyDescent="0.25">
      <c r="Y425" s="2"/>
      <c r="Z425" s="2"/>
      <c r="AA425" s="2"/>
      <c r="AB425" s="2"/>
      <c r="AC425" s="2"/>
    </row>
    <row r="426" spans="25:29" ht="15.75" customHeight="1" x14ac:dyDescent="0.25">
      <c r="Y426" s="2"/>
      <c r="Z426" s="2"/>
      <c r="AA426" s="2"/>
      <c r="AB426" s="2"/>
      <c r="AC426" s="2"/>
    </row>
    <row r="427" spans="25:29" ht="15.75" customHeight="1" x14ac:dyDescent="0.25">
      <c r="Y427" s="2"/>
      <c r="Z427" s="2"/>
      <c r="AA427" s="2"/>
      <c r="AB427" s="2"/>
      <c r="AC427" s="2"/>
    </row>
    <row r="428" spans="25:29" ht="15.75" customHeight="1" x14ac:dyDescent="0.25">
      <c r="Y428" s="2"/>
      <c r="Z428" s="2"/>
      <c r="AA428" s="2"/>
      <c r="AB428" s="2"/>
      <c r="AC428" s="2"/>
    </row>
    <row r="429" spans="25:29" ht="15.75" customHeight="1" x14ac:dyDescent="0.25">
      <c r="Y429" s="2"/>
      <c r="Z429" s="2"/>
      <c r="AA429" s="2"/>
      <c r="AB429" s="2"/>
      <c r="AC429" s="2"/>
    </row>
    <row r="430" spans="25:29" ht="15.75" customHeight="1" x14ac:dyDescent="0.25">
      <c r="Y430" s="2"/>
      <c r="Z430" s="2"/>
      <c r="AA430" s="2"/>
      <c r="AB430" s="2"/>
      <c r="AC430" s="2"/>
    </row>
    <row r="431" spans="25:29" ht="15.75" customHeight="1" x14ac:dyDescent="0.25">
      <c r="Y431" s="2"/>
      <c r="Z431" s="2"/>
      <c r="AA431" s="2"/>
      <c r="AB431" s="2"/>
      <c r="AC431" s="2"/>
    </row>
    <row r="432" spans="25:29" ht="15.75" customHeight="1" x14ac:dyDescent="0.25">
      <c r="Y432" s="2"/>
      <c r="Z432" s="2"/>
      <c r="AA432" s="2"/>
      <c r="AB432" s="2"/>
      <c r="AC432" s="2"/>
    </row>
    <row r="433" spans="25:29" ht="15.75" customHeight="1" x14ac:dyDescent="0.25">
      <c r="Y433" s="2"/>
      <c r="Z433" s="2"/>
      <c r="AA433" s="2"/>
      <c r="AB433" s="2"/>
      <c r="AC433" s="2"/>
    </row>
    <row r="434" spans="25:29" ht="15.75" customHeight="1" x14ac:dyDescent="0.25">
      <c r="Y434" s="2"/>
      <c r="Z434" s="2"/>
      <c r="AA434" s="2"/>
      <c r="AB434" s="2"/>
      <c r="AC434" s="2"/>
    </row>
    <row r="435" spans="25:29" ht="15.75" customHeight="1" x14ac:dyDescent="0.25">
      <c r="Y435" s="2"/>
      <c r="Z435" s="2"/>
      <c r="AA435" s="2"/>
      <c r="AB435" s="2"/>
      <c r="AC435" s="2"/>
    </row>
    <row r="436" spans="25:29" ht="15.75" customHeight="1" x14ac:dyDescent="0.25">
      <c r="Y436" s="2"/>
      <c r="Z436" s="2"/>
      <c r="AA436" s="2"/>
      <c r="AB436" s="2"/>
      <c r="AC436" s="2"/>
    </row>
    <row r="437" spans="25:29" ht="15.75" customHeight="1" x14ac:dyDescent="0.25">
      <c r="Y437" s="2"/>
      <c r="Z437" s="2"/>
      <c r="AA437" s="2"/>
      <c r="AB437" s="2"/>
      <c r="AC437" s="2"/>
    </row>
    <row r="438" spans="25:29" ht="15.75" customHeight="1" x14ac:dyDescent="0.25">
      <c r="Y438" s="2"/>
      <c r="Z438" s="2"/>
      <c r="AA438" s="2"/>
      <c r="AB438" s="2"/>
      <c r="AC438" s="2"/>
    </row>
    <row r="439" spans="25:29" ht="15.75" customHeight="1" x14ac:dyDescent="0.25">
      <c r="Y439" s="2"/>
      <c r="Z439" s="2"/>
      <c r="AA439" s="2"/>
      <c r="AB439" s="2"/>
      <c r="AC439" s="2"/>
    </row>
    <row r="440" spans="25:29" ht="15.75" customHeight="1" x14ac:dyDescent="0.25">
      <c r="Y440" s="2"/>
      <c r="Z440" s="2"/>
      <c r="AA440" s="2"/>
      <c r="AB440" s="2"/>
      <c r="AC440" s="2"/>
    </row>
    <row r="441" spans="25:29" ht="15.75" customHeight="1" x14ac:dyDescent="0.25">
      <c r="Y441" s="2"/>
      <c r="Z441" s="2"/>
      <c r="AA441" s="2"/>
      <c r="AB441" s="2"/>
      <c r="AC441" s="2"/>
    </row>
    <row r="442" spans="25:29" ht="15.75" customHeight="1" x14ac:dyDescent="0.25">
      <c r="Y442" s="2"/>
      <c r="Z442" s="2"/>
      <c r="AA442" s="2"/>
      <c r="AB442" s="2"/>
      <c r="AC442" s="2"/>
    </row>
    <row r="443" spans="25:29" ht="15.75" customHeight="1" x14ac:dyDescent="0.25">
      <c r="Y443" s="2"/>
      <c r="Z443" s="2"/>
      <c r="AA443" s="2"/>
      <c r="AB443" s="2"/>
      <c r="AC443" s="2"/>
    </row>
    <row r="444" spans="25:29" ht="15.75" customHeight="1" x14ac:dyDescent="0.25">
      <c r="Y444" s="2"/>
      <c r="Z444" s="2"/>
      <c r="AA444" s="2"/>
      <c r="AB444" s="2"/>
      <c r="AC444" s="2"/>
    </row>
    <row r="445" spans="25:29" ht="15.75" customHeight="1" x14ac:dyDescent="0.25">
      <c r="Y445" s="2"/>
      <c r="Z445" s="2"/>
      <c r="AA445" s="2"/>
      <c r="AB445" s="2"/>
      <c r="AC445" s="2"/>
    </row>
    <row r="446" spans="25:29" ht="15.75" customHeight="1" x14ac:dyDescent="0.25">
      <c r="Y446" s="2"/>
      <c r="Z446" s="2"/>
      <c r="AA446" s="2"/>
      <c r="AB446" s="2"/>
      <c r="AC446" s="2"/>
    </row>
    <row r="447" spans="25:29" ht="15.75" customHeight="1" x14ac:dyDescent="0.25">
      <c r="Y447" s="2"/>
      <c r="Z447" s="2"/>
      <c r="AA447" s="2"/>
      <c r="AB447" s="2"/>
      <c r="AC447" s="2"/>
    </row>
    <row r="448" spans="25:29" ht="15.75" customHeight="1" x14ac:dyDescent="0.25">
      <c r="Y448" s="2"/>
      <c r="Z448" s="2"/>
      <c r="AA448" s="2"/>
      <c r="AB448" s="2"/>
      <c r="AC448" s="2"/>
    </row>
    <row r="449" spans="25:29" ht="15.75" customHeight="1" x14ac:dyDescent="0.25">
      <c r="Y449" s="2"/>
      <c r="Z449" s="2"/>
      <c r="AA449" s="2"/>
      <c r="AB449" s="2"/>
      <c r="AC449" s="2"/>
    </row>
    <row r="450" spans="25:29" ht="15.75" customHeight="1" x14ac:dyDescent="0.25">
      <c r="Y450" s="2"/>
      <c r="Z450" s="2"/>
      <c r="AA450" s="2"/>
      <c r="AB450" s="2"/>
      <c r="AC450" s="2"/>
    </row>
    <row r="451" spans="25:29" ht="15.75" customHeight="1" x14ac:dyDescent="0.25">
      <c r="Y451" s="2"/>
      <c r="Z451" s="2"/>
      <c r="AA451" s="2"/>
      <c r="AB451" s="2"/>
      <c r="AC451" s="2"/>
    </row>
    <row r="452" spans="25:29" ht="15.75" customHeight="1" x14ac:dyDescent="0.25">
      <c r="Y452" s="2"/>
      <c r="Z452" s="2"/>
      <c r="AA452" s="2"/>
      <c r="AB452" s="2"/>
      <c r="AC452" s="2"/>
    </row>
    <row r="453" spans="25:29" ht="15.75" customHeight="1" x14ac:dyDescent="0.25">
      <c r="Y453" s="2"/>
      <c r="Z453" s="2"/>
      <c r="AA453" s="2"/>
      <c r="AB453" s="2"/>
      <c r="AC453" s="2"/>
    </row>
    <row r="454" spans="25:29" ht="15.75" customHeight="1" x14ac:dyDescent="0.25">
      <c r="Y454" s="2"/>
      <c r="Z454" s="2"/>
      <c r="AA454" s="2"/>
      <c r="AB454" s="2"/>
      <c r="AC454" s="2"/>
    </row>
    <row r="455" spans="25:29" ht="15.75" customHeight="1" x14ac:dyDescent="0.25">
      <c r="Y455" s="2"/>
      <c r="Z455" s="2"/>
      <c r="AA455" s="2"/>
      <c r="AB455" s="2"/>
      <c r="AC455" s="2"/>
    </row>
    <row r="456" spans="25:29" ht="15.75" customHeight="1" x14ac:dyDescent="0.25">
      <c r="Y456" s="2"/>
      <c r="Z456" s="2"/>
      <c r="AA456" s="2"/>
      <c r="AB456" s="2"/>
      <c r="AC456" s="2"/>
    </row>
    <row r="457" spans="25:29" ht="15.75" customHeight="1" x14ac:dyDescent="0.25">
      <c r="Y457" s="2"/>
      <c r="Z457" s="2"/>
      <c r="AA457" s="2"/>
      <c r="AB457" s="2"/>
      <c r="AC457" s="2"/>
    </row>
    <row r="458" spans="25:29" ht="15.75" customHeight="1" x14ac:dyDescent="0.25">
      <c r="Y458" s="2"/>
      <c r="Z458" s="2"/>
      <c r="AA458" s="2"/>
      <c r="AB458" s="2"/>
      <c r="AC458" s="2"/>
    </row>
    <row r="459" spans="25:29" ht="15.75" customHeight="1" x14ac:dyDescent="0.25">
      <c r="Y459" s="2"/>
      <c r="Z459" s="2"/>
      <c r="AA459" s="2"/>
      <c r="AB459" s="2"/>
      <c r="AC459" s="2"/>
    </row>
    <row r="460" spans="25:29" ht="15.75" customHeight="1" x14ac:dyDescent="0.25">
      <c r="Y460" s="2"/>
      <c r="Z460" s="2"/>
      <c r="AA460" s="2"/>
      <c r="AB460" s="2"/>
      <c r="AC460" s="2"/>
    </row>
    <row r="461" spans="25:29" ht="15.75" customHeight="1" x14ac:dyDescent="0.25">
      <c r="Y461" s="2"/>
      <c r="Z461" s="2"/>
      <c r="AA461" s="2"/>
      <c r="AB461" s="2"/>
      <c r="AC461" s="2"/>
    </row>
    <row r="462" spans="25:29" ht="15.75" customHeight="1" x14ac:dyDescent="0.25">
      <c r="Y462" s="2"/>
      <c r="Z462" s="2"/>
      <c r="AA462" s="2"/>
      <c r="AB462" s="2"/>
      <c r="AC462" s="2"/>
    </row>
    <row r="463" spans="25:29" ht="15.75" customHeight="1" x14ac:dyDescent="0.25">
      <c r="Y463" s="2"/>
      <c r="Z463" s="2"/>
      <c r="AA463" s="2"/>
      <c r="AB463" s="2"/>
      <c r="AC463" s="2"/>
    </row>
    <row r="464" spans="25:29" ht="15.75" customHeight="1" x14ac:dyDescent="0.25">
      <c r="Y464" s="2"/>
      <c r="Z464" s="2"/>
      <c r="AA464" s="2"/>
      <c r="AB464" s="2"/>
      <c r="AC464" s="2"/>
    </row>
    <row r="465" spans="25:29" ht="15.75" customHeight="1" x14ac:dyDescent="0.25">
      <c r="Y465" s="2"/>
      <c r="Z465" s="2"/>
      <c r="AA465" s="2"/>
      <c r="AB465" s="2"/>
      <c r="AC465" s="2"/>
    </row>
    <row r="466" spans="25:29" ht="15.75" customHeight="1" x14ac:dyDescent="0.25">
      <c r="Y466" s="2"/>
      <c r="Z466" s="2"/>
      <c r="AA466" s="2"/>
      <c r="AB466" s="2"/>
      <c r="AC466" s="2"/>
    </row>
    <row r="467" spans="25:29" ht="15.75" customHeight="1" x14ac:dyDescent="0.25">
      <c r="Y467" s="2"/>
      <c r="Z467" s="2"/>
      <c r="AA467" s="2"/>
      <c r="AB467" s="2"/>
      <c r="AC467" s="2"/>
    </row>
    <row r="468" spans="25:29" ht="15.75" customHeight="1" x14ac:dyDescent="0.25">
      <c r="Y468" s="2"/>
      <c r="Z468" s="2"/>
      <c r="AA468" s="2"/>
      <c r="AB468" s="2"/>
      <c r="AC468" s="2"/>
    </row>
    <row r="469" spans="25:29" ht="15.75" customHeight="1" x14ac:dyDescent="0.25">
      <c r="Y469" s="2"/>
      <c r="Z469" s="2"/>
      <c r="AA469" s="2"/>
      <c r="AB469" s="2"/>
      <c r="AC469" s="2"/>
    </row>
    <row r="470" spans="25:29" ht="15.75" customHeight="1" x14ac:dyDescent="0.25">
      <c r="Y470" s="2"/>
      <c r="Z470" s="2"/>
      <c r="AA470" s="2"/>
      <c r="AB470" s="2"/>
      <c r="AC470" s="2"/>
    </row>
    <row r="471" spans="25:29" ht="15.75" customHeight="1" x14ac:dyDescent="0.25">
      <c r="Y471" s="2"/>
      <c r="Z471" s="2"/>
      <c r="AA471" s="2"/>
      <c r="AB471" s="2"/>
      <c r="AC471" s="2"/>
    </row>
    <row r="472" spans="25:29" ht="15.75" customHeight="1" x14ac:dyDescent="0.25">
      <c r="Y472" s="2"/>
      <c r="Z472" s="2"/>
      <c r="AA472" s="2"/>
      <c r="AB472" s="2"/>
      <c r="AC472" s="2"/>
    </row>
    <row r="473" spans="25:29" ht="15.75" customHeight="1" x14ac:dyDescent="0.25">
      <c r="Y473" s="2"/>
      <c r="Z473" s="2"/>
      <c r="AA473" s="2"/>
      <c r="AB473" s="2"/>
      <c r="AC473" s="2"/>
    </row>
    <row r="474" spans="25:29" ht="15.75" customHeight="1" x14ac:dyDescent="0.25">
      <c r="Y474" s="2"/>
      <c r="Z474" s="2"/>
      <c r="AA474" s="2"/>
      <c r="AB474" s="2"/>
      <c r="AC474" s="2"/>
    </row>
    <row r="475" spans="25:29" ht="15.75" customHeight="1" x14ac:dyDescent="0.25">
      <c r="Y475" s="2"/>
      <c r="Z475" s="2"/>
      <c r="AA475" s="2"/>
      <c r="AB475" s="2"/>
      <c r="AC475" s="2"/>
    </row>
    <row r="476" spans="25:29" ht="15.75" customHeight="1" x14ac:dyDescent="0.25">
      <c r="Y476" s="2"/>
      <c r="Z476" s="2"/>
      <c r="AA476" s="2"/>
      <c r="AB476" s="2"/>
      <c r="AC476" s="2"/>
    </row>
    <row r="477" spans="25:29" ht="15.75" customHeight="1" x14ac:dyDescent="0.25">
      <c r="Y477" s="2"/>
      <c r="Z477" s="2"/>
      <c r="AA477" s="2"/>
      <c r="AB477" s="2"/>
      <c r="AC477" s="2"/>
    </row>
    <row r="478" spans="25:29" ht="15.75" customHeight="1" x14ac:dyDescent="0.25">
      <c r="Y478" s="2"/>
      <c r="Z478" s="2"/>
      <c r="AA478" s="2"/>
      <c r="AB478" s="2"/>
      <c r="AC478" s="2"/>
    </row>
    <row r="479" spans="25:29" ht="15.75" customHeight="1" x14ac:dyDescent="0.25">
      <c r="Y479" s="2"/>
      <c r="Z479" s="2"/>
      <c r="AA479" s="2"/>
      <c r="AB479" s="2"/>
      <c r="AC479" s="2"/>
    </row>
    <row r="480" spans="25:29" ht="15.75" customHeight="1" x14ac:dyDescent="0.25">
      <c r="Y480" s="2"/>
      <c r="Z480" s="2"/>
      <c r="AA480" s="2"/>
      <c r="AB480" s="2"/>
      <c r="AC480" s="2"/>
    </row>
    <row r="481" spans="25:29" ht="15.75" customHeight="1" x14ac:dyDescent="0.25">
      <c r="Y481" s="2"/>
      <c r="Z481" s="2"/>
      <c r="AA481" s="2"/>
      <c r="AB481" s="2"/>
      <c r="AC481" s="2"/>
    </row>
    <row r="482" spans="25:29" ht="15.75" customHeight="1" x14ac:dyDescent="0.25">
      <c r="Y482" s="2"/>
      <c r="Z482" s="2"/>
      <c r="AA482" s="2"/>
      <c r="AB482" s="2"/>
      <c r="AC482" s="2"/>
    </row>
    <row r="483" spans="25:29" ht="15.75" customHeight="1" x14ac:dyDescent="0.25">
      <c r="Y483" s="2"/>
      <c r="Z483" s="2"/>
      <c r="AA483" s="2"/>
      <c r="AB483" s="2"/>
      <c r="AC483" s="2"/>
    </row>
    <row r="484" spans="25:29" ht="15.75" customHeight="1" x14ac:dyDescent="0.25">
      <c r="Y484" s="2"/>
      <c r="Z484" s="2"/>
      <c r="AA484" s="2"/>
      <c r="AB484" s="2"/>
      <c r="AC484" s="2"/>
    </row>
    <row r="485" spans="25:29" ht="15.75" customHeight="1" x14ac:dyDescent="0.25">
      <c r="Y485" s="2"/>
      <c r="Z485" s="2"/>
      <c r="AA485" s="2"/>
      <c r="AB485" s="2"/>
      <c r="AC485" s="2"/>
    </row>
    <row r="486" spans="25:29" ht="15.75" customHeight="1" x14ac:dyDescent="0.25">
      <c r="Y486" s="2"/>
      <c r="Z486" s="2"/>
      <c r="AA486" s="2"/>
      <c r="AB486" s="2"/>
      <c r="AC486" s="2"/>
    </row>
    <row r="487" spans="25:29" ht="15.75" customHeight="1" x14ac:dyDescent="0.25">
      <c r="Y487" s="2"/>
      <c r="Z487" s="2"/>
      <c r="AA487" s="2"/>
      <c r="AB487" s="2"/>
      <c r="AC487" s="2"/>
    </row>
    <row r="488" spans="25:29" ht="15.75" customHeight="1" x14ac:dyDescent="0.25">
      <c r="Y488" s="2"/>
      <c r="Z488" s="2"/>
      <c r="AA488" s="2"/>
      <c r="AB488" s="2"/>
      <c r="AC488" s="2"/>
    </row>
    <row r="489" spans="25:29" ht="15.75" customHeight="1" x14ac:dyDescent="0.25">
      <c r="Y489" s="2"/>
      <c r="Z489" s="2"/>
      <c r="AA489" s="2"/>
      <c r="AB489" s="2"/>
      <c r="AC489" s="2"/>
    </row>
    <row r="490" spans="25:29" ht="15.75" customHeight="1" x14ac:dyDescent="0.25">
      <c r="Y490" s="2"/>
      <c r="Z490" s="2"/>
      <c r="AA490" s="2"/>
      <c r="AB490" s="2"/>
      <c r="AC490" s="2"/>
    </row>
    <row r="491" spans="25:29" ht="15.75" customHeight="1" x14ac:dyDescent="0.25">
      <c r="Y491" s="2"/>
      <c r="Z491" s="2"/>
      <c r="AA491" s="2"/>
      <c r="AB491" s="2"/>
      <c r="AC491" s="2"/>
    </row>
    <row r="492" spans="25:29" ht="15.75" customHeight="1" x14ac:dyDescent="0.25">
      <c r="Y492" s="2"/>
      <c r="Z492" s="2"/>
      <c r="AA492" s="2"/>
      <c r="AB492" s="2"/>
      <c r="AC492" s="2"/>
    </row>
    <row r="493" spans="25:29" ht="15.75" customHeight="1" x14ac:dyDescent="0.25">
      <c r="Y493" s="2"/>
      <c r="Z493" s="2"/>
      <c r="AA493" s="2"/>
      <c r="AB493" s="2"/>
      <c r="AC493" s="2"/>
    </row>
    <row r="494" spans="25:29" ht="15.75" customHeight="1" x14ac:dyDescent="0.25">
      <c r="Y494" s="2"/>
      <c r="Z494" s="2"/>
      <c r="AA494" s="2"/>
      <c r="AB494" s="2"/>
      <c r="AC494" s="2"/>
    </row>
    <row r="495" spans="25:29" ht="15.75" customHeight="1" x14ac:dyDescent="0.25">
      <c r="Y495" s="2"/>
      <c r="Z495" s="2"/>
      <c r="AA495" s="2"/>
      <c r="AB495" s="2"/>
      <c r="AC495" s="2"/>
    </row>
    <row r="496" spans="25:29" ht="15.75" customHeight="1" x14ac:dyDescent="0.25">
      <c r="Y496" s="2"/>
      <c r="Z496" s="2"/>
      <c r="AA496" s="2"/>
      <c r="AB496" s="2"/>
      <c r="AC496" s="2"/>
    </row>
    <row r="497" spans="25:29" ht="15.75" customHeight="1" x14ac:dyDescent="0.25">
      <c r="Y497" s="2"/>
      <c r="Z497" s="2"/>
      <c r="AA497" s="2"/>
      <c r="AB497" s="2"/>
      <c r="AC497" s="2"/>
    </row>
    <row r="498" spans="25:29" ht="15.75" customHeight="1" x14ac:dyDescent="0.25">
      <c r="Y498" s="2"/>
      <c r="Z498" s="2"/>
      <c r="AA498" s="2"/>
      <c r="AB498" s="2"/>
      <c r="AC498" s="2"/>
    </row>
    <row r="499" spans="25:29" ht="15.75" customHeight="1" x14ac:dyDescent="0.25">
      <c r="Y499" s="2"/>
      <c r="Z499" s="2"/>
      <c r="AA499" s="2"/>
      <c r="AB499" s="2"/>
      <c r="AC499" s="2"/>
    </row>
    <row r="500" spans="25:29" ht="15.75" customHeight="1" x14ac:dyDescent="0.25">
      <c r="Y500" s="2"/>
      <c r="Z500" s="2"/>
      <c r="AA500" s="2"/>
      <c r="AB500" s="2"/>
      <c r="AC500" s="2"/>
    </row>
    <row r="501" spans="25:29" ht="15.75" customHeight="1" x14ac:dyDescent="0.25">
      <c r="Y501" s="2"/>
      <c r="Z501" s="2"/>
      <c r="AA501" s="2"/>
      <c r="AB501" s="2"/>
      <c r="AC501" s="2"/>
    </row>
    <row r="502" spans="25:29" ht="15.75" customHeight="1" x14ac:dyDescent="0.25">
      <c r="Y502" s="2"/>
      <c r="Z502" s="2"/>
      <c r="AA502" s="2"/>
      <c r="AB502" s="2"/>
      <c r="AC502" s="2"/>
    </row>
    <row r="503" spans="25:29" ht="15.75" customHeight="1" x14ac:dyDescent="0.25">
      <c r="Y503" s="2"/>
      <c r="Z503" s="2"/>
      <c r="AA503" s="2"/>
      <c r="AB503" s="2"/>
      <c r="AC503" s="2"/>
    </row>
    <row r="504" spans="25:29" ht="15.75" customHeight="1" x14ac:dyDescent="0.25">
      <c r="Y504" s="2"/>
      <c r="Z504" s="2"/>
      <c r="AA504" s="2"/>
      <c r="AB504" s="2"/>
      <c r="AC504" s="2"/>
    </row>
    <row r="505" spans="25:29" ht="15.75" customHeight="1" x14ac:dyDescent="0.25">
      <c r="Y505" s="2"/>
      <c r="Z505" s="2"/>
      <c r="AA505" s="2"/>
      <c r="AB505" s="2"/>
      <c r="AC505" s="2"/>
    </row>
    <row r="506" spans="25:29" ht="15.75" customHeight="1" x14ac:dyDescent="0.25">
      <c r="Y506" s="2"/>
      <c r="Z506" s="2"/>
      <c r="AA506" s="2"/>
      <c r="AB506" s="2"/>
      <c r="AC506" s="2"/>
    </row>
    <row r="507" spans="25:29" ht="15.75" customHeight="1" x14ac:dyDescent="0.25">
      <c r="Y507" s="2"/>
      <c r="Z507" s="2"/>
      <c r="AA507" s="2"/>
      <c r="AB507" s="2"/>
      <c r="AC507" s="2"/>
    </row>
    <row r="508" spans="25:29" ht="15.75" customHeight="1" x14ac:dyDescent="0.25">
      <c r="Y508" s="2"/>
      <c r="Z508" s="2"/>
      <c r="AA508" s="2"/>
      <c r="AB508" s="2"/>
      <c r="AC508" s="2"/>
    </row>
    <row r="509" spans="25:29" ht="15.75" customHeight="1" x14ac:dyDescent="0.25">
      <c r="Y509" s="2"/>
      <c r="Z509" s="2"/>
      <c r="AA509" s="2"/>
      <c r="AB509" s="2"/>
      <c r="AC509" s="2"/>
    </row>
    <row r="510" spans="25:29" ht="15.75" customHeight="1" x14ac:dyDescent="0.25">
      <c r="Y510" s="2"/>
      <c r="Z510" s="2"/>
      <c r="AA510" s="2"/>
      <c r="AB510" s="2"/>
      <c r="AC510" s="2"/>
    </row>
    <row r="511" spans="25:29" ht="15.75" customHeight="1" x14ac:dyDescent="0.25">
      <c r="Y511" s="2"/>
      <c r="Z511" s="2"/>
      <c r="AA511" s="2"/>
      <c r="AB511" s="2"/>
      <c r="AC511" s="2"/>
    </row>
    <row r="512" spans="25:29" ht="15.75" customHeight="1" x14ac:dyDescent="0.25">
      <c r="Y512" s="2"/>
      <c r="Z512" s="2"/>
      <c r="AA512" s="2"/>
      <c r="AB512" s="2"/>
      <c r="AC512" s="2"/>
    </row>
    <row r="513" spans="25:29" ht="15.75" customHeight="1" x14ac:dyDescent="0.25">
      <c r="Y513" s="2"/>
      <c r="Z513" s="2"/>
      <c r="AA513" s="2"/>
      <c r="AB513" s="2"/>
      <c r="AC513" s="2"/>
    </row>
    <row r="514" spans="25:29" ht="15.75" customHeight="1" x14ac:dyDescent="0.25">
      <c r="Y514" s="2"/>
      <c r="Z514" s="2"/>
      <c r="AA514" s="2"/>
      <c r="AB514" s="2"/>
      <c r="AC514" s="2"/>
    </row>
    <row r="515" spans="25:29" ht="15.75" customHeight="1" x14ac:dyDescent="0.25">
      <c r="Y515" s="2"/>
      <c r="Z515" s="2"/>
      <c r="AA515" s="2"/>
      <c r="AB515" s="2"/>
      <c r="AC515" s="2"/>
    </row>
    <row r="516" spans="25:29" ht="15.75" customHeight="1" x14ac:dyDescent="0.25">
      <c r="Y516" s="2"/>
      <c r="Z516" s="2"/>
      <c r="AA516" s="2"/>
      <c r="AB516" s="2"/>
      <c r="AC516" s="2"/>
    </row>
    <row r="517" spans="25:29" ht="15.75" customHeight="1" x14ac:dyDescent="0.25">
      <c r="Y517" s="2"/>
      <c r="Z517" s="2"/>
      <c r="AA517" s="2"/>
      <c r="AB517" s="2"/>
      <c r="AC517" s="2"/>
    </row>
    <row r="518" spans="25:29" ht="15.75" customHeight="1" x14ac:dyDescent="0.25">
      <c r="Y518" s="2"/>
      <c r="Z518" s="2"/>
      <c r="AA518" s="2"/>
      <c r="AB518" s="2"/>
      <c r="AC518" s="2"/>
    </row>
    <row r="519" spans="25:29" ht="15.75" customHeight="1" x14ac:dyDescent="0.25">
      <c r="Y519" s="2"/>
      <c r="Z519" s="2"/>
      <c r="AA519" s="2"/>
      <c r="AB519" s="2"/>
      <c r="AC519" s="2"/>
    </row>
    <row r="520" spans="25:29" ht="15.75" customHeight="1" x14ac:dyDescent="0.25">
      <c r="Y520" s="2"/>
      <c r="Z520" s="2"/>
      <c r="AA520" s="2"/>
      <c r="AB520" s="2"/>
      <c r="AC520" s="2"/>
    </row>
    <row r="521" spans="25:29" ht="15.75" customHeight="1" x14ac:dyDescent="0.25">
      <c r="Y521" s="2"/>
      <c r="Z521" s="2"/>
      <c r="AA521" s="2"/>
      <c r="AB521" s="2"/>
      <c r="AC521" s="2"/>
    </row>
    <row r="522" spans="25:29" ht="15.75" customHeight="1" x14ac:dyDescent="0.25">
      <c r="Y522" s="2"/>
      <c r="Z522" s="2"/>
      <c r="AA522" s="2"/>
      <c r="AB522" s="2"/>
      <c r="AC522" s="2"/>
    </row>
    <row r="523" spans="25:29" ht="15.75" customHeight="1" x14ac:dyDescent="0.25">
      <c r="Y523" s="2"/>
      <c r="Z523" s="2"/>
      <c r="AA523" s="2"/>
      <c r="AB523" s="2"/>
      <c r="AC523" s="2"/>
    </row>
    <row r="524" spans="25:29" ht="15.75" customHeight="1" x14ac:dyDescent="0.25">
      <c r="Y524" s="2"/>
      <c r="Z524" s="2"/>
      <c r="AA524" s="2"/>
      <c r="AB524" s="2"/>
      <c r="AC524" s="2"/>
    </row>
    <row r="525" spans="25:29" ht="15.75" customHeight="1" x14ac:dyDescent="0.25">
      <c r="Y525" s="2"/>
      <c r="Z525" s="2"/>
      <c r="AA525" s="2"/>
      <c r="AB525" s="2"/>
      <c r="AC525" s="2"/>
    </row>
    <row r="526" spans="25:29" ht="15.75" customHeight="1" x14ac:dyDescent="0.25">
      <c r="Y526" s="2"/>
      <c r="Z526" s="2"/>
      <c r="AA526" s="2"/>
      <c r="AB526" s="2"/>
      <c r="AC526" s="2"/>
    </row>
    <row r="527" spans="25:29" ht="15.75" customHeight="1" x14ac:dyDescent="0.25">
      <c r="Y527" s="2"/>
      <c r="Z527" s="2"/>
      <c r="AA527" s="2"/>
      <c r="AB527" s="2"/>
      <c r="AC527" s="2"/>
    </row>
    <row r="528" spans="25:29" ht="15.75" customHeight="1" x14ac:dyDescent="0.25">
      <c r="Y528" s="2"/>
      <c r="Z528" s="2"/>
      <c r="AA528" s="2"/>
      <c r="AB528" s="2"/>
      <c r="AC528" s="2"/>
    </row>
    <row r="529" spans="25:29" ht="15.75" customHeight="1" x14ac:dyDescent="0.25">
      <c r="Y529" s="2"/>
      <c r="Z529" s="2"/>
      <c r="AA529" s="2"/>
      <c r="AB529" s="2"/>
      <c r="AC529" s="2"/>
    </row>
    <row r="530" spans="25:29" ht="15.75" customHeight="1" x14ac:dyDescent="0.25">
      <c r="Y530" s="2"/>
      <c r="Z530" s="2"/>
      <c r="AA530" s="2"/>
      <c r="AB530" s="2"/>
      <c r="AC530" s="2"/>
    </row>
    <row r="531" spans="25:29" ht="15.75" customHeight="1" x14ac:dyDescent="0.25">
      <c r="Y531" s="2"/>
      <c r="Z531" s="2"/>
      <c r="AA531" s="2"/>
      <c r="AB531" s="2"/>
      <c r="AC531" s="2"/>
    </row>
    <row r="532" spans="25:29" ht="15.75" customHeight="1" x14ac:dyDescent="0.25">
      <c r="Y532" s="2"/>
      <c r="Z532" s="2"/>
      <c r="AA532" s="2"/>
      <c r="AB532" s="2"/>
      <c r="AC532" s="2"/>
    </row>
    <row r="533" spans="25:29" ht="15.75" customHeight="1" x14ac:dyDescent="0.25">
      <c r="Y533" s="2"/>
      <c r="Z533" s="2"/>
      <c r="AA533" s="2"/>
      <c r="AB533" s="2"/>
      <c r="AC533" s="2"/>
    </row>
    <row r="534" spans="25:29" ht="15.75" customHeight="1" x14ac:dyDescent="0.25">
      <c r="Y534" s="2"/>
      <c r="Z534" s="2"/>
      <c r="AA534" s="2"/>
      <c r="AB534" s="2"/>
      <c r="AC534" s="2"/>
    </row>
    <row r="535" spans="25:29" ht="15.75" customHeight="1" x14ac:dyDescent="0.25">
      <c r="Y535" s="2"/>
      <c r="Z535" s="2"/>
      <c r="AA535" s="2"/>
      <c r="AB535" s="2"/>
      <c r="AC535" s="2"/>
    </row>
    <row r="536" spans="25:29" ht="15.75" customHeight="1" x14ac:dyDescent="0.25">
      <c r="Y536" s="2"/>
      <c r="Z536" s="2"/>
      <c r="AA536" s="2"/>
      <c r="AB536" s="2"/>
      <c r="AC536" s="2"/>
    </row>
    <row r="537" spans="25:29" ht="15.75" customHeight="1" x14ac:dyDescent="0.25">
      <c r="Y537" s="2"/>
      <c r="Z537" s="2"/>
      <c r="AA537" s="2"/>
      <c r="AB537" s="2"/>
      <c r="AC537" s="2"/>
    </row>
    <row r="538" spans="25:29" ht="15.75" customHeight="1" x14ac:dyDescent="0.25">
      <c r="Y538" s="2"/>
      <c r="Z538" s="2"/>
      <c r="AA538" s="2"/>
      <c r="AB538" s="2"/>
      <c r="AC538" s="2"/>
    </row>
    <row r="539" spans="25:29" ht="15.75" customHeight="1" x14ac:dyDescent="0.25">
      <c r="Y539" s="2"/>
      <c r="Z539" s="2"/>
      <c r="AA539" s="2"/>
      <c r="AB539" s="2"/>
      <c r="AC539" s="2"/>
    </row>
    <row r="540" spans="25:29" ht="15.75" customHeight="1" x14ac:dyDescent="0.25">
      <c r="Y540" s="2"/>
      <c r="Z540" s="2"/>
      <c r="AA540" s="2"/>
      <c r="AB540" s="2"/>
      <c r="AC540" s="2"/>
    </row>
    <row r="541" spans="25:29" ht="15.75" customHeight="1" x14ac:dyDescent="0.25">
      <c r="Y541" s="2"/>
      <c r="Z541" s="2"/>
      <c r="AA541" s="2"/>
      <c r="AB541" s="2"/>
      <c r="AC541" s="2"/>
    </row>
    <row r="542" spans="25:29" ht="15.75" customHeight="1" x14ac:dyDescent="0.25">
      <c r="Y542" s="2"/>
      <c r="Z542" s="2"/>
      <c r="AA542" s="2"/>
      <c r="AB542" s="2"/>
      <c r="AC542" s="2"/>
    </row>
    <row r="543" spans="25:29" ht="15.75" customHeight="1" x14ac:dyDescent="0.25">
      <c r="Y543" s="2"/>
      <c r="Z543" s="2"/>
      <c r="AA543" s="2"/>
      <c r="AB543" s="2"/>
      <c r="AC543" s="2"/>
    </row>
    <row r="544" spans="25:29" ht="15.75" customHeight="1" x14ac:dyDescent="0.25">
      <c r="Y544" s="2"/>
      <c r="Z544" s="2"/>
      <c r="AA544" s="2"/>
      <c r="AB544" s="2"/>
      <c r="AC544" s="2"/>
    </row>
    <row r="545" spans="25:29" ht="15.75" customHeight="1" x14ac:dyDescent="0.25">
      <c r="Y545" s="2"/>
      <c r="Z545" s="2"/>
      <c r="AA545" s="2"/>
      <c r="AB545" s="2"/>
      <c r="AC545" s="2"/>
    </row>
    <row r="546" spans="25:29" ht="15.75" customHeight="1" x14ac:dyDescent="0.25">
      <c r="Y546" s="2"/>
      <c r="Z546" s="2"/>
      <c r="AA546" s="2"/>
      <c r="AB546" s="2"/>
      <c r="AC546" s="2"/>
    </row>
    <row r="547" spans="25:29" ht="15.75" customHeight="1" x14ac:dyDescent="0.25">
      <c r="Y547" s="2"/>
      <c r="Z547" s="2"/>
      <c r="AA547" s="2"/>
      <c r="AB547" s="2"/>
      <c r="AC547" s="2"/>
    </row>
    <row r="548" spans="25:29" ht="15.75" customHeight="1" x14ac:dyDescent="0.25">
      <c r="Y548" s="2"/>
      <c r="Z548" s="2"/>
      <c r="AA548" s="2"/>
      <c r="AB548" s="2"/>
      <c r="AC548" s="2"/>
    </row>
    <row r="549" spans="25:29" ht="15.75" customHeight="1" x14ac:dyDescent="0.25">
      <c r="Y549" s="2"/>
      <c r="Z549" s="2"/>
      <c r="AA549" s="2"/>
      <c r="AB549" s="2"/>
      <c r="AC549" s="2"/>
    </row>
    <row r="550" spans="25:29" ht="15.75" customHeight="1" x14ac:dyDescent="0.25">
      <c r="Y550" s="2"/>
      <c r="Z550" s="2"/>
      <c r="AA550" s="2"/>
      <c r="AB550" s="2"/>
      <c r="AC550" s="2"/>
    </row>
    <row r="551" spans="25:29" ht="15.75" customHeight="1" x14ac:dyDescent="0.25">
      <c r="Y551" s="2"/>
      <c r="Z551" s="2"/>
      <c r="AA551" s="2"/>
      <c r="AB551" s="2"/>
      <c r="AC551" s="2"/>
    </row>
    <row r="552" spans="25:29" ht="15.75" customHeight="1" x14ac:dyDescent="0.25">
      <c r="Y552" s="2"/>
      <c r="Z552" s="2"/>
      <c r="AA552" s="2"/>
      <c r="AB552" s="2"/>
      <c r="AC552" s="2"/>
    </row>
    <row r="553" spans="25:29" ht="15.75" customHeight="1" x14ac:dyDescent="0.25">
      <c r="Y553" s="2"/>
      <c r="Z553" s="2"/>
      <c r="AA553" s="2"/>
      <c r="AB553" s="2"/>
      <c r="AC553" s="2"/>
    </row>
    <row r="554" spans="25:29" ht="15.75" customHeight="1" x14ac:dyDescent="0.25">
      <c r="Y554" s="2"/>
      <c r="Z554" s="2"/>
      <c r="AA554" s="2"/>
      <c r="AB554" s="2"/>
      <c r="AC554" s="2"/>
    </row>
    <row r="555" spans="25:29" ht="15.75" customHeight="1" x14ac:dyDescent="0.25">
      <c r="Y555" s="2"/>
      <c r="Z555" s="2"/>
      <c r="AA555" s="2"/>
      <c r="AB555" s="2"/>
      <c r="AC555" s="2"/>
    </row>
    <row r="556" spans="25:29" ht="15.75" customHeight="1" x14ac:dyDescent="0.25">
      <c r="Y556" s="2"/>
      <c r="Z556" s="2"/>
      <c r="AA556" s="2"/>
      <c r="AB556" s="2"/>
      <c r="AC556" s="2"/>
    </row>
    <row r="557" spans="25:29" ht="15.75" customHeight="1" x14ac:dyDescent="0.25">
      <c r="Y557" s="2"/>
      <c r="Z557" s="2"/>
      <c r="AA557" s="2"/>
      <c r="AB557" s="2"/>
      <c r="AC557" s="2"/>
    </row>
    <row r="558" spans="25:29" ht="15.75" customHeight="1" x14ac:dyDescent="0.25">
      <c r="Y558" s="2"/>
      <c r="Z558" s="2"/>
      <c r="AA558" s="2"/>
      <c r="AB558" s="2"/>
      <c r="AC558" s="2"/>
    </row>
    <row r="559" spans="25:29" ht="15.75" customHeight="1" x14ac:dyDescent="0.25">
      <c r="Y559" s="2"/>
      <c r="Z559" s="2"/>
      <c r="AA559" s="2"/>
      <c r="AB559" s="2"/>
      <c r="AC559" s="2"/>
    </row>
    <row r="560" spans="25:29" ht="15.75" customHeight="1" x14ac:dyDescent="0.25">
      <c r="Y560" s="2"/>
      <c r="Z560" s="2"/>
      <c r="AA560" s="2"/>
      <c r="AB560" s="2"/>
      <c r="AC560" s="2"/>
    </row>
    <row r="561" spans="25:29" ht="15.75" customHeight="1" x14ac:dyDescent="0.25">
      <c r="Y561" s="2"/>
      <c r="Z561" s="2"/>
      <c r="AA561" s="2"/>
      <c r="AB561" s="2"/>
      <c r="AC561" s="2"/>
    </row>
    <row r="562" spans="25:29" ht="15.75" customHeight="1" x14ac:dyDescent="0.25">
      <c r="Y562" s="2"/>
      <c r="Z562" s="2"/>
      <c r="AA562" s="2"/>
      <c r="AB562" s="2"/>
      <c r="AC562" s="2"/>
    </row>
    <row r="563" spans="25:29" ht="15.75" customHeight="1" x14ac:dyDescent="0.25">
      <c r="Y563" s="2"/>
      <c r="Z563" s="2"/>
      <c r="AA563" s="2"/>
      <c r="AB563" s="2"/>
      <c r="AC563" s="2"/>
    </row>
    <row r="564" spans="25:29" ht="15.75" customHeight="1" x14ac:dyDescent="0.25">
      <c r="Y564" s="2"/>
      <c r="Z564" s="2"/>
      <c r="AA564" s="2"/>
      <c r="AB564" s="2"/>
      <c r="AC564" s="2"/>
    </row>
    <row r="565" spans="25:29" ht="15.75" customHeight="1" x14ac:dyDescent="0.25">
      <c r="Y565" s="2"/>
      <c r="Z565" s="2"/>
      <c r="AA565" s="2"/>
      <c r="AB565" s="2"/>
      <c r="AC565" s="2"/>
    </row>
    <row r="566" spans="25:29" ht="15.75" customHeight="1" x14ac:dyDescent="0.25">
      <c r="Y566" s="2"/>
      <c r="Z566" s="2"/>
      <c r="AA566" s="2"/>
      <c r="AB566" s="2"/>
      <c r="AC566" s="2"/>
    </row>
    <row r="567" spans="25:29" ht="15.75" customHeight="1" x14ac:dyDescent="0.25">
      <c r="Y567" s="2"/>
      <c r="Z567" s="2"/>
      <c r="AA567" s="2"/>
      <c r="AB567" s="2"/>
      <c r="AC567" s="2"/>
    </row>
    <row r="568" spans="25:29" ht="15.75" customHeight="1" x14ac:dyDescent="0.25">
      <c r="Y568" s="2"/>
      <c r="Z568" s="2"/>
      <c r="AA568" s="2"/>
      <c r="AB568" s="2"/>
      <c r="AC568" s="2"/>
    </row>
    <row r="569" spans="25:29" ht="15.75" customHeight="1" x14ac:dyDescent="0.25">
      <c r="Y569" s="2"/>
      <c r="Z569" s="2"/>
      <c r="AA569" s="2"/>
      <c r="AB569" s="2"/>
      <c r="AC569" s="2"/>
    </row>
    <row r="570" spans="25:29" ht="15.75" customHeight="1" x14ac:dyDescent="0.25">
      <c r="Y570" s="2"/>
      <c r="Z570" s="2"/>
      <c r="AA570" s="2"/>
      <c r="AB570" s="2"/>
      <c r="AC570" s="2"/>
    </row>
    <row r="571" spans="25:29" ht="15.75" customHeight="1" x14ac:dyDescent="0.25">
      <c r="Y571" s="2"/>
      <c r="Z571" s="2"/>
      <c r="AA571" s="2"/>
      <c r="AB571" s="2"/>
      <c r="AC571" s="2"/>
    </row>
    <row r="572" spans="25:29" ht="15.75" customHeight="1" x14ac:dyDescent="0.25">
      <c r="Y572" s="2"/>
      <c r="Z572" s="2"/>
      <c r="AA572" s="2"/>
      <c r="AB572" s="2"/>
      <c r="AC572" s="2"/>
    </row>
    <row r="573" spans="25:29" ht="15.75" customHeight="1" x14ac:dyDescent="0.25">
      <c r="Y573" s="2"/>
      <c r="Z573" s="2"/>
      <c r="AA573" s="2"/>
      <c r="AB573" s="2"/>
      <c r="AC573" s="2"/>
    </row>
    <row r="574" spans="25:29" ht="15.75" customHeight="1" x14ac:dyDescent="0.25">
      <c r="Y574" s="2"/>
      <c r="Z574" s="2"/>
      <c r="AA574" s="2"/>
      <c r="AB574" s="2"/>
      <c r="AC574" s="2"/>
    </row>
    <row r="575" spans="25:29" ht="15.75" customHeight="1" x14ac:dyDescent="0.25">
      <c r="Y575" s="2"/>
      <c r="Z575" s="2"/>
      <c r="AA575" s="2"/>
      <c r="AB575" s="2"/>
      <c r="AC575" s="2"/>
    </row>
    <row r="576" spans="25:29" ht="15.75" customHeight="1" x14ac:dyDescent="0.25">
      <c r="Y576" s="2"/>
      <c r="Z576" s="2"/>
      <c r="AA576" s="2"/>
      <c r="AB576" s="2"/>
      <c r="AC576" s="2"/>
    </row>
    <row r="577" spans="25:29" ht="15.75" customHeight="1" x14ac:dyDescent="0.25">
      <c r="Y577" s="2"/>
      <c r="Z577" s="2"/>
      <c r="AA577" s="2"/>
      <c r="AB577" s="2"/>
      <c r="AC577" s="2"/>
    </row>
    <row r="578" spans="25:29" ht="15.75" customHeight="1" x14ac:dyDescent="0.25">
      <c r="Y578" s="2"/>
      <c r="Z578" s="2"/>
      <c r="AA578" s="2"/>
      <c r="AB578" s="2"/>
      <c r="AC578" s="2"/>
    </row>
    <row r="579" spans="25:29" ht="15.75" customHeight="1" x14ac:dyDescent="0.25">
      <c r="Y579" s="2"/>
      <c r="Z579" s="2"/>
      <c r="AA579" s="2"/>
      <c r="AB579" s="2"/>
      <c r="AC579" s="2"/>
    </row>
    <row r="580" spans="25:29" ht="15.75" customHeight="1" x14ac:dyDescent="0.25">
      <c r="Y580" s="2"/>
      <c r="Z580" s="2"/>
      <c r="AA580" s="2"/>
      <c r="AB580" s="2"/>
      <c r="AC580" s="2"/>
    </row>
    <row r="581" spans="25:29" ht="15.75" customHeight="1" x14ac:dyDescent="0.25">
      <c r="Y581" s="2"/>
      <c r="Z581" s="2"/>
      <c r="AA581" s="2"/>
      <c r="AB581" s="2"/>
      <c r="AC581" s="2"/>
    </row>
    <row r="582" spans="25:29" ht="15.75" customHeight="1" x14ac:dyDescent="0.25">
      <c r="Y582" s="2"/>
      <c r="Z582" s="2"/>
      <c r="AA582" s="2"/>
      <c r="AB582" s="2"/>
      <c r="AC582" s="2"/>
    </row>
    <row r="583" spans="25:29" ht="15.75" customHeight="1" x14ac:dyDescent="0.25">
      <c r="Y583" s="2"/>
      <c r="Z583" s="2"/>
      <c r="AA583" s="2"/>
      <c r="AB583" s="2"/>
      <c r="AC583" s="2"/>
    </row>
    <row r="584" spans="25:29" ht="15.75" customHeight="1" x14ac:dyDescent="0.25">
      <c r="Y584" s="2"/>
      <c r="Z584" s="2"/>
      <c r="AA584" s="2"/>
      <c r="AB584" s="2"/>
      <c r="AC584" s="2"/>
    </row>
    <row r="585" spans="25:29" ht="15.75" customHeight="1" x14ac:dyDescent="0.25">
      <c r="Y585" s="2"/>
      <c r="Z585" s="2"/>
      <c r="AA585" s="2"/>
      <c r="AB585" s="2"/>
      <c r="AC585" s="2"/>
    </row>
    <row r="586" spans="25:29" ht="15.75" customHeight="1" x14ac:dyDescent="0.25">
      <c r="Y586" s="2"/>
      <c r="Z586" s="2"/>
      <c r="AA586" s="2"/>
      <c r="AB586" s="2"/>
      <c r="AC586" s="2"/>
    </row>
    <row r="587" spans="25:29" ht="15.75" customHeight="1" x14ac:dyDescent="0.25">
      <c r="Y587" s="2"/>
      <c r="Z587" s="2"/>
      <c r="AA587" s="2"/>
      <c r="AB587" s="2"/>
      <c r="AC587" s="2"/>
    </row>
    <row r="588" spans="25:29" ht="15.75" customHeight="1" x14ac:dyDescent="0.25">
      <c r="Y588" s="2"/>
      <c r="Z588" s="2"/>
      <c r="AA588" s="2"/>
      <c r="AB588" s="2"/>
      <c r="AC588" s="2"/>
    </row>
    <row r="589" spans="25:29" ht="15.75" customHeight="1" x14ac:dyDescent="0.25">
      <c r="Y589" s="2"/>
      <c r="Z589" s="2"/>
      <c r="AA589" s="2"/>
      <c r="AB589" s="2"/>
      <c r="AC589" s="2"/>
    </row>
    <row r="590" spans="25:29" ht="15.75" customHeight="1" x14ac:dyDescent="0.25">
      <c r="Y590" s="2"/>
      <c r="Z590" s="2"/>
      <c r="AA590" s="2"/>
      <c r="AB590" s="2"/>
      <c r="AC590" s="2"/>
    </row>
    <row r="591" spans="25:29" ht="15.75" customHeight="1" x14ac:dyDescent="0.25">
      <c r="Y591" s="2"/>
      <c r="Z591" s="2"/>
      <c r="AA591" s="2"/>
      <c r="AB591" s="2"/>
      <c r="AC591" s="2"/>
    </row>
    <row r="592" spans="25:29" ht="15.75" customHeight="1" x14ac:dyDescent="0.25">
      <c r="Y592" s="2"/>
      <c r="Z592" s="2"/>
      <c r="AA592" s="2"/>
      <c r="AB592" s="2"/>
      <c r="AC592" s="2"/>
    </row>
    <row r="593" spans="25:29" ht="15.75" customHeight="1" x14ac:dyDescent="0.25">
      <c r="Y593" s="2"/>
      <c r="Z593" s="2"/>
      <c r="AA593" s="2"/>
      <c r="AB593" s="2"/>
      <c r="AC593" s="2"/>
    </row>
    <row r="594" spans="25:29" ht="15.75" customHeight="1" x14ac:dyDescent="0.25">
      <c r="Y594" s="2"/>
      <c r="Z594" s="2"/>
      <c r="AA594" s="2"/>
      <c r="AB594" s="2"/>
      <c r="AC594" s="2"/>
    </row>
    <row r="595" spans="25:29" ht="15.75" customHeight="1" x14ac:dyDescent="0.25">
      <c r="Y595" s="2"/>
      <c r="Z595" s="2"/>
      <c r="AA595" s="2"/>
      <c r="AB595" s="2"/>
      <c r="AC595" s="2"/>
    </row>
    <row r="596" spans="25:29" ht="15.75" customHeight="1" x14ac:dyDescent="0.25">
      <c r="Y596" s="2"/>
      <c r="Z596" s="2"/>
      <c r="AA596" s="2"/>
      <c r="AB596" s="2"/>
      <c r="AC596" s="2"/>
    </row>
    <row r="597" spans="25:29" ht="15.75" customHeight="1" x14ac:dyDescent="0.25">
      <c r="Y597" s="2"/>
      <c r="Z597" s="2"/>
      <c r="AA597" s="2"/>
      <c r="AB597" s="2"/>
      <c r="AC597" s="2"/>
    </row>
    <row r="598" spans="25:29" ht="15.75" customHeight="1" x14ac:dyDescent="0.25">
      <c r="Y598" s="2"/>
      <c r="Z598" s="2"/>
      <c r="AA598" s="2"/>
      <c r="AB598" s="2"/>
      <c r="AC598" s="2"/>
    </row>
    <row r="599" spans="25:29" ht="15.75" customHeight="1" x14ac:dyDescent="0.25">
      <c r="Y599" s="2"/>
      <c r="Z599" s="2"/>
      <c r="AA599" s="2"/>
      <c r="AB599" s="2"/>
      <c r="AC599" s="2"/>
    </row>
    <row r="600" spans="25:29" ht="15.75" customHeight="1" x14ac:dyDescent="0.25">
      <c r="Y600" s="2"/>
      <c r="Z600" s="2"/>
      <c r="AA600" s="2"/>
      <c r="AB600" s="2"/>
      <c r="AC600" s="2"/>
    </row>
    <row r="601" spans="25:29" ht="15.75" customHeight="1" x14ac:dyDescent="0.25">
      <c r="Y601" s="2"/>
      <c r="Z601" s="2"/>
      <c r="AA601" s="2"/>
      <c r="AB601" s="2"/>
      <c r="AC601" s="2"/>
    </row>
    <row r="602" spans="25:29" ht="15.75" customHeight="1" x14ac:dyDescent="0.25">
      <c r="Y602" s="2"/>
      <c r="Z602" s="2"/>
      <c r="AA602" s="2"/>
      <c r="AB602" s="2"/>
      <c r="AC602" s="2"/>
    </row>
    <row r="603" spans="25:29" ht="15.75" customHeight="1" x14ac:dyDescent="0.25">
      <c r="Y603" s="2"/>
      <c r="Z603" s="2"/>
      <c r="AA603" s="2"/>
      <c r="AB603" s="2"/>
      <c r="AC603" s="2"/>
    </row>
    <row r="604" spans="25:29" ht="15.75" customHeight="1" x14ac:dyDescent="0.25">
      <c r="Y604" s="2"/>
      <c r="Z604" s="2"/>
      <c r="AA604" s="2"/>
      <c r="AB604" s="2"/>
      <c r="AC604" s="2"/>
    </row>
    <row r="605" spans="25:29" ht="15.75" customHeight="1" x14ac:dyDescent="0.25">
      <c r="Y605" s="2"/>
      <c r="Z605" s="2"/>
      <c r="AA605" s="2"/>
      <c r="AB605" s="2"/>
      <c r="AC605" s="2"/>
    </row>
    <row r="606" spans="25:29" ht="15.75" customHeight="1" x14ac:dyDescent="0.25">
      <c r="Y606" s="2"/>
      <c r="Z606" s="2"/>
      <c r="AA606" s="2"/>
      <c r="AB606" s="2"/>
      <c r="AC606" s="2"/>
    </row>
    <row r="607" spans="25:29" ht="15.75" customHeight="1" x14ac:dyDescent="0.25">
      <c r="Y607" s="2"/>
      <c r="Z607" s="2"/>
      <c r="AA607" s="2"/>
      <c r="AB607" s="2"/>
      <c r="AC607" s="2"/>
    </row>
    <row r="608" spans="25:29" ht="15.75" customHeight="1" x14ac:dyDescent="0.25">
      <c r="Y608" s="2"/>
      <c r="Z608" s="2"/>
      <c r="AA608" s="2"/>
      <c r="AB608" s="2"/>
      <c r="AC608" s="2"/>
    </row>
    <row r="609" spans="25:29" ht="15.75" customHeight="1" x14ac:dyDescent="0.25">
      <c r="Y609" s="2"/>
      <c r="Z609" s="2"/>
      <c r="AA609" s="2"/>
      <c r="AB609" s="2"/>
      <c r="AC609" s="2"/>
    </row>
    <row r="610" spans="25:29" ht="15.75" customHeight="1" x14ac:dyDescent="0.25">
      <c r="Y610" s="2"/>
      <c r="Z610" s="2"/>
      <c r="AA610" s="2"/>
      <c r="AB610" s="2"/>
      <c r="AC610" s="2"/>
    </row>
    <row r="611" spans="25:29" ht="15.75" customHeight="1" x14ac:dyDescent="0.25">
      <c r="Y611" s="2"/>
      <c r="Z611" s="2"/>
      <c r="AA611" s="2"/>
      <c r="AB611" s="2"/>
      <c r="AC611" s="2"/>
    </row>
    <row r="612" spans="25:29" ht="15.75" customHeight="1" x14ac:dyDescent="0.25">
      <c r="Y612" s="2"/>
      <c r="Z612" s="2"/>
      <c r="AA612" s="2"/>
      <c r="AB612" s="2"/>
      <c r="AC612" s="2"/>
    </row>
    <row r="613" spans="25:29" ht="15.75" customHeight="1" x14ac:dyDescent="0.25">
      <c r="Y613" s="2"/>
      <c r="Z613" s="2"/>
      <c r="AA613" s="2"/>
      <c r="AB613" s="2"/>
      <c r="AC613" s="2"/>
    </row>
    <row r="614" spans="25:29" ht="15.75" customHeight="1" x14ac:dyDescent="0.25">
      <c r="Y614" s="2"/>
      <c r="Z614" s="2"/>
      <c r="AA614" s="2"/>
      <c r="AB614" s="2"/>
      <c r="AC614" s="2"/>
    </row>
    <row r="615" spans="25:29" ht="15.75" customHeight="1" x14ac:dyDescent="0.25">
      <c r="Y615" s="2"/>
      <c r="Z615" s="2"/>
      <c r="AA615" s="2"/>
      <c r="AB615" s="2"/>
      <c r="AC615" s="2"/>
    </row>
    <row r="616" spans="25:29" ht="15.75" customHeight="1" x14ac:dyDescent="0.25">
      <c r="Y616" s="2"/>
      <c r="Z616" s="2"/>
      <c r="AA616" s="2"/>
      <c r="AB616" s="2"/>
      <c r="AC616" s="2"/>
    </row>
    <row r="617" spans="25:29" ht="15.75" customHeight="1" x14ac:dyDescent="0.25">
      <c r="Y617" s="2"/>
      <c r="Z617" s="2"/>
      <c r="AA617" s="2"/>
      <c r="AB617" s="2"/>
      <c r="AC617" s="2"/>
    </row>
    <row r="618" spans="25:29" ht="15.75" customHeight="1" x14ac:dyDescent="0.25">
      <c r="Y618" s="2"/>
      <c r="Z618" s="2"/>
      <c r="AA618" s="2"/>
      <c r="AB618" s="2"/>
      <c r="AC618" s="2"/>
    </row>
    <row r="619" spans="25:29" ht="15.75" customHeight="1" x14ac:dyDescent="0.25">
      <c r="Y619" s="2"/>
      <c r="Z619" s="2"/>
      <c r="AA619" s="2"/>
      <c r="AB619" s="2"/>
      <c r="AC619" s="2"/>
    </row>
    <row r="620" spans="25:29" ht="15.75" customHeight="1" x14ac:dyDescent="0.25">
      <c r="Y620" s="2"/>
      <c r="Z620" s="2"/>
      <c r="AA620" s="2"/>
      <c r="AB620" s="2"/>
      <c r="AC620" s="2"/>
    </row>
    <row r="621" spans="25:29" ht="15.75" customHeight="1" x14ac:dyDescent="0.25">
      <c r="Y621" s="2"/>
      <c r="Z621" s="2"/>
      <c r="AA621" s="2"/>
      <c r="AB621" s="2"/>
      <c r="AC621" s="2"/>
    </row>
    <row r="622" spans="25:29" ht="15.75" customHeight="1" x14ac:dyDescent="0.25">
      <c r="Y622" s="2"/>
      <c r="Z622" s="2"/>
      <c r="AA622" s="2"/>
      <c r="AB622" s="2"/>
      <c r="AC622" s="2"/>
    </row>
    <row r="623" spans="25:29" ht="15.75" customHeight="1" x14ac:dyDescent="0.25">
      <c r="Y623" s="2"/>
      <c r="Z623" s="2"/>
      <c r="AA623" s="2"/>
      <c r="AB623" s="2"/>
      <c r="AC623" s="2"/>
    </row>
    <row r="624" spans="25:29" ht="15.75" customHeight="1" x14ac:dyDescent="0.25">
      <c r="Y624" s="2"/>
      <c r="Z624" s="2"/>
      <c r="AA624" s="2"/>
      <c r="AB624" s="2"/>
      <c r="AC624" s="2"/>
    </row>
    <row r="625" spans="25:29" ht="15.75" customHeight="1" x14ac:dyDescent="0.25">
      <c r="Y625" s="2"/>
      <c r="Z625" s="2"/>
      <c r="AA625" s="2"/>
      <c r="AB625" s="2"/>
      <c r="AC625" s="2"/>
    </row>
    <row r="626" spans="25:29" ht="15.75" customHeight="1" x14ac:dyDescent="0.25">
      <c r="Y626" s="2"/>
      <c r="Z626" s="2"/>
      <c r="AA626" s="2"/>
      <c r="AB626" s="2"/>
      <c r="AC626" s="2"/>
    </row>
    <row r="627" spans="25:29" ht="15.75" customHeight="1" x14ac:dyDescent="0.25">
      <c r="Y627" s="2"/>
      <c r="Z627" s="2"/>
      <c r="AA627" s="2"/>
      <c r="AB627" s="2"/>
      <c r="AC627" s="2"/>
    </row>
    <row r="628" spans="25:29" ht="15.75" customHeight="1" x14ac:dyDescent="0.25">
      <c r="Y628" s="2"/>
      <c r="Z628" s="2"/>
      <c r="AA628" s="2"/>
      <c r="AB628" s="2"/>
      <c r="AC628" s="2"/>
    </row>
    <row r="629" spans="25:29" ht="15.75" customHeight="1" x14ac:dyDescent="0.25">
      <c r="Y629" s="2"/>
      <c r="Z629" s="2"/>
      <c r="AA629" s="2"/>
      <c r="AB629" s="2"/>
      <c r="AC629" s="2"/>
    </row>
    <row r="630" spans="25:29" ht="15.75" customHeight="1" x14ac:dyDescent="0.25">
      <c r="Y630" s="2"/>
      <c r="Z630" s="2"/>
      <c r="AA630" s="2"/>
      <c r="AB630" s="2"/>
      <c r="AC630" s="2"/>
    </row>
    <row r="631" spans="25:29" ht="15.75" customHeight="1" x14ac:dyDescent="0.25">
      <c r="Y631" s="2"/>
      <c r="Z631" s="2"/>
      <c r="AA631" s="2"/>
      <c r="AB631" s="2"/>
      <c r="AC631" s="2"/>
    </row>
    <row r="632" spans="25:29" ht="15.75" customHeight="1" x14ac:dyDescent="0.25">
      <c r="Y632" s="2"/>
      <c r="Z632" s="2"/>
      <c r="AA632" s="2"/>
      <c r="AB632" s="2"/>
      <c r="AC632" s="2"/>
    </row>
    <row r="633" spans="25:29" ht="15.75" customHeight="1" x14ac:dyDescent="0.25">
      <c r="Y633" s="2"/>
      <c r="Z633" s="2"/>
      <c r="AA633" s="2"/>
      <c r="AB633" s="2"/>
      <c r="AC633" s="2"/>
    </row>
    <row r="634" spans="25:29" ht="15.75" customHeight="1" x14ac:dyDescent="0.25">
      <c r="Y634" s="2"/>
      <c r="Z634" s="2"/>
      <c r="AA634" s="2"/>
      <c r="AB634" s="2"/>
      <c r="AC634" s="2"/>
    </row>
    <row r="635" spans="25:29" ht="15.75" customHeight="1" x14ac:dyDescent="0.25">
      <c r="Y635" s="2"/>
      <c r="Z635" s="2"/>
      <c r="AA635" s="2"/>
      <c r="AB635" s="2"/>
      <c r="AC635" s="2"/>
    </row>
    <row r="636" spans="25:29" ht="15.75" customHeight="1" x14ac:dyDescent="0.25">
      <c r="Y636" s="2"/>
      <c r="Z636" s="2"/>
      <c r="AA636" s="2"/>
      <c r="AB636" s="2"/>
      <c r="AC636" s="2"/>
    </row>
    <row r="637" spans="25:29" ht="15.75" customHeight="1" x14ac:dyDescent="0.25">
      <c r="Y637" s="2"/>
      <c r="Z637" s="2"/>
      <c r="AA637" s="2"/>
      <c r="AB637" s="2"/>
      <c r="AC637" s="2"/>
    </row>
    <row r="638" spans="25:29" ht="15.75" customHeight="1" x14ac:dyDescent="0.25">
      <c r="Y638" s="2"/>
      <c r="Z638" s="2"/>
      <c r="AA638" s="2"/>
      <c r="AB638" s="2"/>
      <c r="AC638" s="2"/>
    </row>
    <row r="639" spans="25:29" ht="15.75" customHeight="1" x14ac:dyDescent="0.25">
      <c r="Y639" s="2"/>
      <c r="Z639" s="2"/>
      <c r="AA639" s="2"/>
      <c r="AB639" s="2"/>
      <c r="AC639" s="2"/>
    </row>
    <row r="640" spans="25:29" ht="15.75" customHeight="1" x14ac:dyDescent="0.25">
      <c r="Y640" s="2"/>
      <c r="Z640" s="2"/>
      <c r="AA640" s="2"/>
      <c r="AB640" s="2"/>
      <c r="AC640" s="2"/>
    </row>
    <row r="641" spans="25:29" ht="15.75" customHeight="1" x14ac:dyDescent="0.25">
      <c r="Y641" s="2"/>
      <c r="Z641" s="2"/>
      <c r="AA641" s="2"/>
      <c r="AB641" s="2"/>
      <c r="AC641" s="2"/>
    </row>
    <row r="642" spans="25:29" ht="15.75" customHeight="1" x14ac:dyDescent="0.25">
      <c r="Y642" s="2"/>
      <c r="Z642" s="2"/>
      <c r="AA642" s="2"/>
      <c r="AB642" s="2"/>
      <c r="AC642" s="2"/>
    </row>
    <row r="643" spans="25:29" ht="15.75" customHeight="1" x14ac:dyDescent="0.25">
      <c r="Y643" s="2"/>
      <c r="Z643" s="2"/>
      <c r="AA643" s="2"/>
      <c r="AB643" s="2"/>
      <c r="AC643" s="2"/>
    </row>
    <row r="644" spans="25:29" ht="15.75" customHeight="1" x14ac:dyDescent="0.25">
      <c r="Y644" s="2"/>
      <c r="Z644" s="2"/>
      <c r="AA644" s="2"/>
      <c r="AB644" s="2"/>
      <c r="AC644" s="2"/>
    </row>
    <row r="645" spans="25:29" ht="15.75" customHeight="1" x14ac:dyDescent="0.25">
      <c r="Y645" s="2"/>
      <c r="Z645" s="2"/>
      <c r="AA645" s="2"/>
      <c r="AB645" s="2"/>
      <c r="AC645" s="2"/>
    </row>
    <row r="646" spans="25:29" ht="15.75" customHeight="1" x14ac:dyDescent="0.25">
      <c r="Y646" s="2"/>
      <c r="Z646" s="2"/>
      <c r="AA646" s="2"/>
      <c r="AB646" s="2"/>
      <c r="AC646" s="2"/>
    </row>
    <row r="647" spans="25:29" ht="15.75" customHeight="1" x14ac:dyDescent="0.25">
      <c r="Y647" s="2"/>
      <c r="Z647" s="2"/>
      <c r="AA647" s="2"/>
      <c r="AB647" s="2"/>
      <c r="AC647" s="2"/>
    </row>
    <row r="648" spans="25:29" ht="15.75" customHeight="1" x14ac:dyDescent="0.25">
      <c r="Y648" s="2"/>
      <c r="Z648" s="2"/>
      <c r="AA648" s="2"/>
      <c r="AB648" s="2"/>
      <c r="AC648" s="2"/>
    </row>
    <row r="649" spans="25:29" ht="15.75" customHeight="1" x14ac:dyDescent="0.25">
      <c r="Y649" s="2"/>
      <c r="Z649" s="2"/>
      <c r="AA649" s="2"/>
      <c r="AB649" s="2"/>
      <c r="AC649" s="2"/>
    </row>
    <row r="650" spans="25:29" ht="15.75" customHeight="1" x14ac:dyDescent="0.25">
      <c r="Y650" s="2"/>
      <c r="Z650" s="2"/>
      <c r="AA650" s="2"/>
      <c r="AB650" s="2"/>
      <c r="AC650" s="2"/>
    </row>
    <row r="651" spans="25:29" ht="15.75" customHeight="1" x14ac:dyDescent="0.25">
      <c r="Y651" s="2"/>
      <c r="Z651" s="2"/>
      <c r="AA651" s="2"/>
      <c r="AB651" s="2"/>
      <c r="AC651" s="2"/>
    </row>
    <row r="652" spans="25:29" ht="15.75" customHeight="1" x14ac:dyDescent="0.25">
      <c r="Y652" s="2"/>
      <c r="Z652" s="2"/>
      <c r="AA652" s="2"/>
      <c r="AB652" s="2"/>
      <c r="AC652" s="2"/>
    </row>
    <row r="653" spans="25:29" ht="15.75" customHeight="1" x14ac:dyDescent="0.25">
      <c r="Y653" s="2"/>
      <c r="Z653" s="2"/>
      <c r="AA653" s="2"/>
      <c r="AB653" s="2"/>
      <c r="AC653" s="2"/>
    </row>
    <row r="654" spans="25:29" ht="15.75" customHeight="1" x14ac:dyDescent="0.25">
      <c r="Y654" s="2"/>
      <c r="Z654" s="2"/>
      <c r="AA654" s="2"/>
      <c r="AB654" s="2"/>
      <c r="AC654" s="2"/>
    </row>
    <row r="655" spans="25:29" ht="15.75" customHeight="1" x14ac:dyDescent="0.25">
      <c r="Y655" s="2"/>
      <c r="Z655" s="2"/>
      <c r="AA655" s="2"/>
      <c r="AB655" s="2"/>
      <c r="AC655" s="2"/>
    </row>
    <row r="656" spans="25:29" ht="15.75" customHeight="1" x14ac:dyDescent="0.25">
      <c r="Y656" s="2"/>
      <c r="Z656" s="2"/>
      <c r="AA656" s="2"/>
      <c r="AB656" s="2"/>
      <c r="AC656" s="2"/>
    </row>
    <row r="657" spans="25:29" ht="15.75" customHeight="1" x14ac:dyDescent="0.25">
      <c r="Y657" s="2"/>
      <c r="Z657" s="2"/>
      <c r="AA657" s="2"/>
      <c r="AB657" s="2"/>
      <c r="AC657" s="2"/>
    </row>
    <row r="658" spans="25:29" ht="15.75" customHeight="1" x14ac:dyDescent="0.25">
      <c r="Y658" s="2"/>
      <c r="Z658" s="2"/>
      <c r="AA658" s="2"/>
      <c r="AB658" s="2"/>
      <c r="AC658" s="2"/>
    </row>
    <row r="659" spans="25:29" ht="15.75" customHeight="1" x14ac:dyDescent="0.25">
      <c r="Y659" s="2"/>
      <c r="Z659" s="2"/>
      <c r="AA659" s="2"/>
      <c r="AB659" s="2"/>
      <c r="AC659" s="2"/>
    </row>
    <row r="660" spans="25:29" ht="15.75" customHeight="1" x14ac:dyDescent="0.25">
      <c r="Y660" s="2"/>
      <c r="Z660" s="2"/>
      <c r="AA660" s="2"/>
      <c r="AB660" s="2"/>
      <c r="AC660" s="2"/>
    </row>
    <row r="661" spans="25:29" ht="15.75" customHeight="1" x14ac:dyDescent="0.25">
      <c r="Y661" s="2"/>
      <c r="Z661" s="2"/>
      <c r="AA661" s="2"/>
      <c r="AB661" s="2"/>
      <c r="AC661" s="2"/>
    </row>
    <row r="662" spans="25:29" ht="15.75" customHeight="1" x14ac:dyDescent="0.25">
      <c r="Y662" s="2"/>
      <c r="Z662" s="2"/>
      <c r="AA662" s="2"/>
      <c r="AB662" s="2"/>
      <c r="AC662" s="2"/>
    </row>
    <row r="663" spans="25:29" ht="15.75" customHeight="1" x14ac:dyDescent="0.25">
      <c r="Y663" s="2"/>
      <c r="Z663" s="2"/>
      <c r="AA663" s="2"/>
      <c r="AB663" s="2"/>
      <c r="AC663" s="2"/>
    </row>
    <row r="664" spans="25:29" ht="15.75" customHeight="1" x14ac:dyDescent="0.25">
      <c r="Y664" s="2"/>
      <c r="Z664" s="2"/>
      <c r="AA664" s="2"/>
      <c r="AB664" s="2"/>
      <c r="AC664" s="2"/>
    </row>
    <row r="665" spans="25:29" ht="15.75" customHeight="1" x14ac:dyDescent="0.25">
      <c r="Y665" s="2"/>
      <c r="Z665" s="2"/>
      <c r="AA665" s="2"/>
      <c r="AB665" s="2"/>
      <c r="AC665" s="2"/>
    </row>
    <row r="666" spans="25:29" ht="15.75" customHeight="1" x14ac:dyDescent="0.25">
      <c r="Y666" s="2"/>
      <c r="Z666" s="2"/>
      <c r="AA666" s="2"/>
      <c r="AB666" s="2"/>
      <c r="AC666" s="2"/>
    </row>
    <row r="667" spans="25:29" ht="15.75" customHeight="1" x14ac:dyDescent="0.25">
      <c r="Y667" s="2"/>
      <c r="Z667" s="2"/>
      <c r="AA667" s="2"/>
      <c r="AB667" s="2"/>
      <c r="AC667" s="2"/>
    </row>
    <row r="668" spans="25:29" ht="15.75" customHeight="1" x14ac:dyDescent="0.25">
      <c r="Y668" s="2"/>
      <c r="Z668" s="2"/>
      <c r="AA668" s="2"/>
      <c r="AB668" s="2"/>
      <c r="AC668" s="2"/>
    </row>
    <row r="669" spans="25:29" ht="15.75" customHeight="1" x14ac:dyDescent="0.25">
      <c r="Y669" s="2"/>
      <c r="Z669" s="2"/>
      <c r="AA669" s="2"/>
      <c r="AB669" s="2"/>
      <c r="AC669" s="2"/>
    </row>
    <row r="670" spans="25:29" ht="15.75" customHeight="1" x14ac:dyDescent="0.25">
      <c r="Y670" s="2"/>
      <c r="Z670" s="2"/>
      <c r="AA670" s="2"/>
      <c r="AB670" s="2"/>
      <c r="AC670" s="2"/>
    </row>
    <row r="671" spans="25:29" ht="15.75" customHeight="1" x14ac:dyDescent="0.25">
      <c r="Y671" s="2"/>
      <c r="Z671" s="2"/>
      <c r="AA671" s="2"/>
      <c r="AB671" s="2"/>
      <c r="AC671" s="2"/>
    </row>
    <row r="672" spans="25:29" ht="15.75" customHeight="1" x14ac:dyDescent="0.25">
      <c r="Y672" s="2"/>
      <c r="Z672" s="2"/>
      <c r="AA672" s="2"/>
      <c r="AB672" s="2"/>
      <c r="AC672" s="2"/>
    </row>
    <row r="673" spans="25:29" ht="15.75" customHeight="1" x14ac:dyDescent="0.25">
      <c r="Y673" s="2"/>
      <c r="Z673" s="2"/>
      <c r="AA673" s="2"/>
      <c r="AB673" s="2"/>
      <c r="AC673" s="2"/>
    </row>
    <row r="674" spans="25:29" ht="15.75" customHeight="1" x14ac:dyDescent="0.25">
      <c r="Y674" s="2"/>
      <c r="Z674" s="2"/>
      <c r="AA674" s="2"/>
      <c r="AB674" s="2"/>
      <c r="AC674" s="2"/>
    </row>
    <row r="675" spans="25:29" ht="15.75" customHeight="1" x14ac:dyDescent="0.25">
      <c r="Y675" s="2"/>
      <c r="Z675" s="2"/>
      <c r="AA675" s="2"/>
      <c r="AB675" s="2"/>
      <c r="AC675" s="2"/>
    </row>
    <row r="676" spans="25:29" ht="15.75" customHeight="1" x14ac:dyDescent="0.25">
      <c r="Y676" s="2"/>
      <c r="Z676" s="2"/>
      <c r="AA676" s="2"/>
      <c r="AB676" s="2"/>
      <c r="AC676" s="2"/>
    </row>
    <row r="677" spans="25:29" ht="15.75" customHeight="1" x14ac:dyDescent="0.25">
      <c r="Y677" s="2"/>
      <c r="Z677" s="2"/>
      <c r="AA677" s="2"/>
      <c r="AB677" s="2"/>
      <c r="AC677" s="2"/>
    </row>
    <row r="678" spans="25:29" ht="15.75" customHeight="1" x14ac:dyDescent="0.25">
      <c r="Y678" s="2"/>
      <c r="Z678" s="2"/>
      <c r="AA678" s="2"/>
      <c r="AB678" s="2"/>
      <c r="AC678" s="2"/>
    </row>
    <row r="679" spans="25:29" ht="15.75" customHeight="1" x14ac:dyDescent="0.25">
      <c r="Y679" s="2"/>
      <c r="Z679" s="2"/>
      <c r="AA679" s="2"/>
      <c r="AB679" s="2"/>
      <c r="AC679" s="2"/>
    </row>
    <row r="680" spans="25:29" ht="15.75" customHeight="1" x14ac:dyDescent="0.25">
      <c r="Y680" s="2"/>
      <c r="Z680" s="2"/>
      <c r="AA680" s="2"/>
      <c r="AB680" s="2"/>
      <c r="AC680" s="2"/>
    </row>
    <row r="681" spans="25:29" ht="15.75" customHeight="1" x14ac:dyDescent="0.25">
      <c r="Y681" s="2"/>
      <c r="Z681" s="2"/>
      <c r="AA681" s="2"/>
      <c r="AB681" s="2"/>
      <c r="AC681" s="2"/>
    </row>
    <row r="682" spans="25:29" ht="15.75" customHeight="1" x14ac:dyDescent="0.25">
      <c r="Y682" s="2"/>
      <c r="Z682" s="2"/>
      <c r="AA682" s="2"/>
      <c r="AB682" s="2"/>
      <c r="AC682" s="2"/>
    </row>
    <row r="683" spans="25:29" ht="15.75" customHeight="1" x14ac:dyDescent="0.25">
      <c r="Y683" s="2"/>
      <c r="Z683" s="2"/>
      <c r="AA683" s="2"/>
      <c r="AB683" s="2"/>
      <c r="AC683" s="2"/>
    </row>
    <row r="684" spans="25:29" ht="15.75" customHeight="1" x14ac:dyDescent="0.25">
      <c r="Y684" s="2"/>
      <c r="Z684" s="2"/>
      <c r="AA684" s="2"/>
      <c r="AB684" s="2"/>
      <c r="AC684" s="2"/>
    </row>
    <row r="685" spans="25:29" ht="15.75" customHeight="1" x14ac:dyDescent="0.25">
      <c r="Y685" s="2"/>
      <c r="Z685" s="2"/>
      <c r="AA685" s="2"/>
      <c r="AB685" s="2"/>
      <c r="AC685" s="2"/>
    </row>
    <row r="686" spans="25:29" ht="15.75" customHeight="1" x14ac:dyDescent="0.25">
      <c r="Y686" s="2"/>
      <c r="Z686" s="2"/>
      <c r="AA686" s="2"/>
      <c r="AB686" s="2"/>
      <c r="AC686" s="2"/>
    </row>
    <row r="687" spans="25:29" ht="15.75" customHeight="1" x14ac:dyDescent="0.25">
      <c r="Y687" s="2"/>
      <c r="Z687" s="2"/>
      <c r="AA687" s="2"/>
      <c r="AB687" s="2"/>
      <c r="AC687" s="2"/>
    </row>
    <row r="688" spans="25:29" ht="15.75" customHeight="1" x14ac:dyDescent="0.25">
      <c r="Y688" s="2"/>
      <c r="Z688" s="2"/>
      <c r="AA688" s="2"/>
      <c r="AB688" s="2"/>
      <c r="AC688" s="2"/>
    </row>
    <row r="689" spans="25:29" ht="15.75" customHeight="1" x14ac:dyDescent="0.25">
      <c r="Y689" s="2"/>
      <c r="Z689" s="2"/>
      <c r="AA689" s="2"/>
      <c r="AB689" s="2"/>
      <c r="AC689" s="2"/>
    </row>
    <row r="690" spans="25:29" ht="15.75" customHeight="1" x14ac:dyDescent="0.25">
      <c r="Y690" s="2"/>
      <c r="Z690" s="2"/>
      <c r="AA690" s="2"/>
      <c r="AB690" s="2"/>
      <c r="AC690" s="2"/>
    </row>
    <row r="691" spans="25:29" ht="15.75" customHeight="1" x14ac:dyDescent="0.25">
      <c r="Y691" s="2"/>
      <c r="Z691" s="2"/>
      <c r="AA691" s="2"/>
      <c r="AB691" s="2"/>
      <c r="AC691" s="2"/>
    </row>
    <row r="692" spans="25:29" ht="15.75" customHeight="1" x14ac:dyDescent="0.25">
      <c r="Y692" s="2"/>
      <c r="Z692" s="2"/>
      <c r="AA692" s="2"/>
      <c r="AB692" s="2"/>
      <c r="AC692" s="2"/>
    </row>
    <row r="693" spans="25:29" ht="15.75" customHeight="1" x14ac:dyDescent="0.25">
      <c r="Y693" s="2"/>
      <c r="Z693" s="2"/>
      <c r="AA693" s="2"/>
      <c r="AB693" s="2"/>
      <c r="AC693" s="2"/>
    </row>
    <row r="694" spans="25:29" ht="15.75" customHeight="1" x14ac:dyDescent="0.25">
      <c r="Y694" s="2"/>
      <c r="Z694" s="2"/>
      <c r="AA694" s="2"/>
      <c r="AB694" s="2"/>
      <c r="AC694" s="2"/>
    </row>
    <row r="695" spans="25:29" ht="15.75" customHeight="1" x14ac:dyDescent="0.25">
      <c r="Y695" s="2"/>
      <c r="Z695" s="2"/>
      <c r="AA695" s="2"/>
      <c r="AB695" s="2"/>
      <c r="AC695" s="2"/>
    </row>
    <row r="696" spans="25:29" ht="15.75" customHeight="1" x14ac:dyDescent="0.25">
      <c r="Y696" s="2"/>
      <c r="Z696" s="2"/>
      <c r="AA696" s="2"/>
      <c r="AB696" s="2"/>
      <c r="AC696" s="2"/>
    </row>
    <row r="697" spans="25:29" ht="15.75" customHeight="1" x14ac:dyDescent="0.25">
      <c r="Y697" s="2"/>
      <c r="Z697" s="2"/>
      <c r="AA697" s="2"/>
      <c r="AB697" s="2"/>
      <c r="AC697" s="2"/>
    </row>
    <row r="698" spans="25:29" ht="15.75" customHeight="1" x14ac:dyDescent="0.25">
      <c r="Y698" s="2"/>
      <c r="Z698" s="2"/>
      <c r="AA698" s="2"/>
      <c r="AB698" s="2"/>
      <c r="AC698" s="2"/>
    </row>
    <row r="699" spans="25:29" ht="15.75" customHeight="1" x14ac:dyDescent="0.25">
      <c r="Y699" s="2"/>
      <c r="Z699" s="2"/>
      <c r="AA699" s="2"/>
      <c r="AB699" s="2"/>
      <c r="AC699" s="2"/>
    </row>
    <row r="700" spans="25:29" ht="15.75" customHeight="1" x14ac:dyDescent="0.25">
      <c r="Y700" s="2"/>
      <c r="Z700" s="2"/>
      <c r="AA700" s="2"/>
      <c r="AB700" s="2"/>
      <c r="AC700" s="2"/>
    </row>
    <row r="701" spans="25:29" ht="15.75" customHeight="1" x14ac:dyDescent="0.25">
      <c r="Y701" s="2"/>
      <c r="Z701" s="2"/>
      <c r="AA701" s="2"/>
      <c r="AB701" s="2"/>
      <c r="AC701" s="2"/>
    </row>
    <row r="702" spans="25:29" ht="15.75" customHeight="1" x14ac:dyDescent="0.25">
      <c r="Y702" s="2"/>
      <c r="Z702" s="2"/>
      <c r="AA702" s="2"/>
      <c r="AB702" s="2"/>
      <c r="AC702" s="2"/>
    </row>
    <row r="703" spans="25:29" ht="15.75" customHeight="1" x14ac:dyDescent="0.25">
      <c r="Y703" s="2"/>
      <c r="Z703" s="2"/>
      <c r="AA703" s="2"/>
      <c r="AB703" s="2"/>
      <c r="AC703" s="2"/>
    </row>
    <row r="704" spans="25:29" ht="15.75" customHeight="1" x14ac:dyDescent="0.25">
      <c r="Y704" s="2"/>
      <c r="Z704" s="2"/>
      <c r="AA704" s="2"/>
      <c r="AB704" s="2"/>
      <c r="AC704" s="2"/>
    </row>
    <row r="705" spans="25:29" ht="15.75" customHeight="1" x14ac:dyDescent="0.25">
      <c r="Y705" s="2"/>
      <c r="Z705" s="2"/>
      <c r="AA705" s="2"/>
      <c r="AB705" s="2"/>
      <c r="AC705" s="2"/>
    </row>
    <row r="706" spans="25:29" ht="15.75" customHeight="1" x14ac:dyDescent="0.25">
      <c r="Y706" s="2"/>
      <c r="Z706" s="2"/>
      <c r="AA706" s="2"/>
      <c r="AB706" s="2"/>
      <c r="AC706" s="2"/>
    </row>
    <row r="707" spans="25:29" ht="15.75" customHeight="1" x14ac:dyDescent="0.25">
      <c r="Y707" s="2"/>
      <c r="Z707" s="2"/>
      <c r="AA707" s="2"/>
      <c r="AB707" s="2"/>
      <c r="AC707" s="2"/>
    </row>
    <row r="708" spans="25:29" ht="15.75" customHeight="1" x14ac:dyDescent="0.25">
      <c r="Y708" s="2"/>
      <c r="Z708" s="2"/>
      <c r="AA708" s="2"/>
      <c r="AB708" s="2"/>
      <c r="AC708" s="2"/>
    </row>
    <row r="709" spans="25:29" ht="15.75" customHeight="1" x14ac:dyDescent="0.25">
      <c r="Y709" s="2"/>
      <c r="Z709" s="2"/>
      <c r="AA709" s="2"/>
      <c r="AB709" s="2"/>
      <c r="AC709" s="2"/>
    </row>
    <row r="710" spans="25:29" ht="15.75" customHeight="1" x14ac:dyDescent="0.25">
      <c r="Y710" s="2"/>
      <c r="Z710" s="2"/>
      <c r="AA710" s="2"/>
      <c r="AB710" s="2"/>
      <c r="AC710" s="2"/>
    </row>
    <row r="711" spans="25:29" ht="15.75" customHeight="1" x14ac:dyDescent="0.25">
      <c r="Y711" s="2"/>
      <c r="Z711" s="2"/>
      <c r="AA711" s="2"/>
      <c r="AB711" s="2"/>
      <c r="AC711" s="2"/>
    </row>
    <row r="712" spans="25:29" ht="15.75" customHeight="1" x14ac:dyDescent="0.25">
      <c r="Y712" s="2"/>
      <c r="Z712" s="2"/>
      <c r="AA712" s="2"/>
      <c r="AB712" s="2"/>
      <c r="AC712" s="2"/>
    </row>
    <row r="713" spans="25:29" ht="15.75" customHeight="1" x14ac:dyDescent="0.25">
      <c r="Y713" s="2"/>
      <c r="Z713" s="2"/>
      <c r="AA713" s="2"/>
      <c r="AB713" s="2"/>
      <c r="AC713" s="2"/>
    </row>
    <row r="714" spans="25:29" ht="15.75" customHeight="1" x14ac:dyDescent="0.25">
      <c r="Y714" s="2"/>
      <c r="Z714" s="2"/>
      <c r="AA714" s="2"/>
      <c r="AB714" s="2"/>
      <c r="AC714" s="2"/>
    </row>
    <row r="715" spans="25:29" ht="15.75" customHeight="1" x14ac:dyDescent="0.25">
      <c r="Y715" s="2"/>
      <c r="Z715" s="2"/>
      <c r="AA715" s="2"/>
      <c r="AB715" s="2"/>
      <c r="AC715" s="2"/>
    </row>
    <row r="716" spans="25:29" ht="15.75" customHeight="1" x14ac:dyDescent="0.25">
      <c r="Y716" s="2"/>
      <c r="Z716" s="2"/>
      <c r="AA716" s="2"/>
      <c r="AB716" s="2"/>
      <c r="AC716" s="2"/>
    </row>
    <row r="717" spans="25:29" ht="15.75" customHeight="1" x14ac:dyDescent="0.25">
      <c r="Y717" s="2"/>
      <c r="Z717" s="2"/>
      <c r="AA717" s="2"/>
      <c r="AB717" s="2"/>
      <c r="AC717" s="2"/>
    </row>
    <row r="718" spans="25:29" ht="15.75" customHeight="1" x14ac:dyDescent="0.25">
      <c r="Y718" s="2"/>
      <c r="Z718" s="2"/>
      <c r="AA718" s="2"/>
      <c r="AB718" s="2"/>
      <c r="AC718" s="2"/>
    </row>
    <row r="719" spans="25:29" ht="15.75" customHeight="1" x14ac:dyDescent="0.25">
      <c r="Y719" s="2"/>
      <c r="Z719" s="2"/>
      <c r="AA719" s="2"/>
      <c r="AB719" s="2"/>
      <c r="AC719" s="2"/>
    </row>
    <row r="720" spans="25:29" ht="15.75" customHeight="1" x14ac:dyDescent="0.25">
      <c r="Y720" s="2"/>
      <c r="Z720" s="2"/>
      <c r="AA720" s="2"/>
      <c r="AB720" s="2"/>
      <c r="AC720" s="2"/>
    </row>
    <row r="721" spans="25:29" ht="15.75" customHeight="1" x14ac:dyDescent="0.25">
      <c r="Y721" s="2"/>
      <c r="Z721" s="2"/>
      <c r="AA721" s="2"/>
      <c r="AB721" s="2"/>
      <c r="AC721" s="2"/>
    </row>
    <row r="722" spans="25:29" ht="15.75" customHeight="1" x14ac:dyDescent="0.25">
      <c r="Y722" s="2"/>
      <c r="Z722" s="2"/>
      <c r="AA722" s="2"/>
      <c r="AB722" s="2"/>
      <c r="AC722" s="2"/>
    </row>
    <row r="723" spans="25:29" ht="15.75" customHeight="1" x14ac:dyDescent="0.25">
      <c r="Y723" s="2"/>
      <c r="Z723" s="2"/>
      <c r="AA723" s="2"/>
      <c r="AB723" s="2"/>
      <c r="AC723" s="2"/>
    </row>
    <row r="724" spans="25:29" ht="15.75" customHeight="1" x14ac:dyDescent="0.25">
      <c r="Y724" s="2"/>
      <c r="Z724" s="2"/>
      <c r="AA724" s="2"/>
      <c r="AB724" s="2"/>
      <c r="AC724" s="2"/>
    </row>
    <row r="725" spans="25:29" ht="15.75" customHeight="1" x14ac:dyDescent="0.25">
      <c r="Y725" s="2"/>
      <c r="Z725" s="2"/>
      <c r="AA725" s="2"/>
      <c r="AB725" s="2"/>
      <c r="AC725" s="2"/>
    </row>
    <row r="726" spans="25:29" ht="15.75" customHeight="1" x14ac:dyDescent="0.25">
      <c r="Y726" s="2"/>
      <c r="Z726" s="2"/>
      <c r="AA726" s="2"/>
      <c r="AB726" s="2"/>
      <c r="AC726" s="2"/>
    </row>
    <row r="727" spans="25:29" ht="15.75" customHeight="1" x14ac:dyDescent="0.25">
      <c r="Y727" s="2"/>
      <c r="Z727" s="2"/>
      <c r="AA727" s="2"/>
      <c r="AB727" s="2"/>
      <c r="AC727" s="2"/>
    </row>
    <row r="728" spans="25:29" ht="15.75" customHeight="1" x14ac:dyDescent="0.25">
      <c r="Y728" s="2"/>
      <c r="Z728" s="2"/>
      <c r="AA728" s="2"/>
      <c r="AB728" s="2"/>
      <c r="AC728" s="2"/>
    </row>
    <row r="729" spans="25:29" ht="15.75" customHeight="1" x14ac:dyDescent="0.25">
      <c r="Y729" s="2"/>
      <c r="Z729" s="2"/>
      <c r="AA729" s="2"/>
      <c r="AB729" s="2"/>
      <c r="AC729" s="2"/>
    </row>
    <row r="730" spans="25:29" ht="15.75" customHeight="1" x14ac:dyDescent="0.25">
      <c r="Y730" s="2"/>
      <c r="Z730" s="2"/>
      <c r="AA730" s="2"/>
      <c r="AB730" s="2"/>
      <c r="AC730" s="2"/>
    </row>
    <row r="731" spans="25:29" ht="15.75" customHeight="1" x14ac:dyDescent="0.25">
      <c r="Y731" s="2"/>
      <c r="Z731" s="2"/>
      <c r="AA731" s="2"/>
      <c r="AB731" s="2"/>
      <c r="AC731" s="2"/>
    </row>
    <row r="732" spans="25:29" ht="15.75" customHeight="1" x14ac:dyDescent="0.25">
      <c r="Y732" s="2"/>
      <c r="Z732" s="2"/>
      <c r="AA732" s="2"/>
      <c r="AB732" s="2"/>
      <c r="AC732" s="2"/>
    </row>
    <row r="733" spans="25:29" ht="15.75" customHeight="1" x14ac:dyDescent="0.25">
      <c r="Y733" s="2"/>
      <c r="Z733" s="2"/>
      <c r="AA733" s="2"/>
      <c r="AB733" s="2"/>
      <c r="AC733" s="2"/>
    </row>
    <row r="734" spans="25:29" ht="15.75" customHeight="1" x14ac:dyDescent="0.25">
      <c r="Y734" s="2"/>
      <c r="Z734" s="2"/>
      <c r="AA734" s="2"/>
      <c r="AB734" s="2"/>
      <c r="AC734" s="2"/>
    </row>
    <row r="735" spans="25:29" ht="15.75" customHeight="1" x14ac:dyDescent="0.25">
      <c r="Y735" s="2"/>
      <c r="Z735" s="2"/>
      <c r="AA735" s="2"/>
      <c r="AB735" s="2"/>
      <c r="AC735" s="2"/>
    </row>
    <row r="736" spans="25:29" ht="15.75" customHeight="1" x14ac:dyDescent="0.25">
      <c r="Y736" s="2"/>
      <c r="Z736" s="2"/>
      <c r="AA736" s="2"/>
      <c r="AB736" s="2"/>
      <c r="AC736" s="2"/>
    </row>
    <row r="737" spans="25:29" ht="15.75" customHeight="1" x14ac:dyDescent="0.25">
      <c r="Y737" s="2"/>
      <c r="Z737" s="2"/>
      <c r="AA737" s="2"/>
      <c r="AB737" s="2"/>
      <c r="AC737" s="2"/>
    </row>
    <row r="738" spans="25:29" ht="15.75" customHeight="1" x14ac:dyDescent="0.25">
      <c r="Y738" s="2"/>
      <c r="Z738" s="2"/>
      <c r="AA738" s="2"/>
      <c r="AB738" s="2"/>
      <c r="AC738" s="2"/>
    </row>
    <row r="739" spans="25:29" ht="15.75" customHeight="1" x14ac:dyDescent="0.25">
      <c r="Y739" s="2"/>
      <c r="Z739" s="2"/>
      <c r="AA739" s="2"/>
      <c r="AB739" s="2"/>
      <c r="AC739" s="2"/>
    </row>
    <row r="740" spans="25:29" ht="15.75" customHeight="1" x14ac:dyDescent="0.25">
      <c r="Y740" s="2"/>
      <c r="Z740" s="2"/>
      <c r="AA740" s="2"/>
      <c r="AB740" s="2"/>
      <c r="AC740" s="2"/>
    </row>
    <row r="741" spans="25:29" ht="15.75" customHeight="1" x14ac:dyDescent="0.25">
      <c r="Y741" s="2"/>
      <c r="Z741" s="2"/>
      <c r="AA741" s="2"/>
      <c r="AB741" s="2"/>
      <c r="AC741" s="2"/>
    </row>
    <row r="742" spans="25:29" ht="15.75" customHeight="1" x14ac:dyDescent="0.25">
      <c r="Y742" s="2"/>
      <c r="Z742" s="2"/>
      <c r="AA742" s="2"/>
      <c r="AB742" s="2"/>
      <c r="AC742" s="2"/>
    </row>
    <row r="743" spans="25:29" ht="15.75" customHeight="1" x14ac:dyDescent="0.25">
      <c r="Y743" s="2"/>
      <c r="Z743" s="2"/>
      <c r="AA743" s="2"/>
      <c r="AB743" s="2"/>
      <c r="AC743" s="2"/>
    </row>
    <row r="744" spans="25:29" ht="15.75" customHeight="1" x14ac:dyDescent="0.25">
      <c r="Y744" s="2"/>
      <c r="Z744" s="2"/>
      <c r="AA744" s="2"/>
      <c r="AB744" s="2"/>
      <c r="AC744" s="2"/>
    </row>
    <row r="745" spans="25:29" ht="15.75" customHeight="1" x14ac:dyDescent="0.25">
      <c r="Y745" s="2"/>
      <c r="Z745" s="2"/>
      <c r="AA745" s="2"/>
      <c r="AB745" s="2"/>
      <c r="AC745" s="2"/>
    </row>
    <row r="746" spans="25:29" ht="15.75" customHeight="1" x14ac:dyDescent="0.25">
      <c r="Y746" s="2"/>
      <c r="Z746" s="2"/>
      <c r="AA746" s="2"/>
      <c r="AB746" s="2"/>
      <c r="AC746" s="2"/>
    </row>
    <row r="747" spans="25:29" ht="15.75" customHeight="1" x14ac:dyDescent="0.25">
      <c r="Y747" s="2"/>
      <c r="Z747" s="2"/>
      <c r="AA747" s="2"/>
      <c r="AB747" s="2"/>
      <c r="AC747" s="2"/>
    </row>
    <row r="748" spans="25:29" ht="15.75" customHeight="1" x14ac:dyDescent="0.25">
      <c r="Y748" s="2"/>
      <c r="Z748" s="2"/>
      <c r="AA748" s="2"/>
      <c r="AB748" s="2"/>
      <c r="AC748" s="2"/>
    </row>
    <row r="749" spans="25:29" ht="15.75" customHeight="1" x14ac:dyDescent="0.25">
      <c r="Y749" s="2"/>
      <c r="Z749" s="2"/>
      <c r="AA749" s="2"/>
      <c r="AB749" s="2"/>
      <c r="AC749" s="2"/>
    </row>
    <row r="750" spans="25:29" ht="15.75" customHeight="1" x14ac:dyDescent="0.25">
      <c r="Y750" s="2"/>
      <c r="Z750" s="2"/>
      <c r="AA750" s="2"/>
      <c r="AB750" s="2"/>
      <c r="AC750" s="2"/>
    </row>
    <row r="751" spans="25:29" ht="15.75" customHeight="1" x14ac:dyDescent="0.25">
      <c r="Y751" s="2"/>
      <c r="Z751" s="2"/>
      <c r="AA751" s="2"/>
      <c r="AB751" s="2"/>
      <c r="AC751" s="2"/>
    </row>
    <row r="752" spans="25:29" ht="15.75" customHeight="1" x14ac:dyDescent="0.25">
      <c r="Y752" s="2"/>
      <c r="Z752" s="2"/>
      <c r="AA752" s="2"/>
      <c r="AB752" s="2"/>
      <c r="AC752" s="2"/>
    </row>
    <row r="753" spans="25:29" ht="15.75" customHeight="1" x14ac:dyDescent="0.25">
      <c r="Y753" s="2"/>
      <c r="Z753" s="2"/>
      <c r="AA753" s="2"/>
      <c r="AB753" s="2"/>
      <c r="AC753" s="2"/>
    </row>
    <row r="754" spans="25:29" ht="15.75" customHeight="1" x14ac:dyDescent="0.25">
      <c r="Y754" s="2"/>
      <c r="Z754" s="2"/>
      <c r="AA754" s="2"/>
      <c r="AB754" s="2"/>
      <c r="AC754" s="2"/>
    </row>
    <row r="755" spans="25:29" ht="15.75" customHeight="1" x14ac:dyDescent="0.25">
      <c r="Y755" s="2"/>
      <c r="Z755" s="2"/>
      <c r="AA755" s="2"/>
      <c r="AB755" s="2"/>
      <c r="AC755" s="2"/>
    </row>
    <row r="756" spans="25:29" ht="15.75" customHeight="1" x14ac:dyDescent="0.25">
      <c r="Y756" s="2"/>
      <c r="Z756" s="2"/>
      <c r="AA756" s="2"/>
      <c r="AB756" s="2"/>
      <c r="AC756" s="2"/>
    </row>
    <row r="757" spans="25:29" ht="15.75" customHeight="1" x14ac:dyDescent="0.25">
      <c r="Y757" s="2"/>
      <c r="Z757" s="2"/>
      <c r="AA757" s="2"/>
      <c r="AB757" s="2"/>
      <c r="AC757" s="2"/>
    </row>
    <row r="758" spans="25:29" ht="15.75" customHeight="1" x14ac:dyDescent="0.25">
      <c r="Y758" s="2"/>
      <c r="Z758" s="2"/>
      <c r="AA758" s="2"/>
      <c r="AB758" s="2"/>
      <c r="AC758" s="2"/>
    </row>
    <row r="759" spans="25:29" ht="15.75" customHeight="1" x14ac:dyDescent="0.25">
      <c r="Y759" s="2"/>
      <c r="Z759" s="2"/>
      <c r="AA759" s="2"/>
      <c r="AB759" s="2"/>
      <c r="AC759" s="2"/>
    </row>
    <row r="760" spans="25:29" ht="15.75" customHeight="1" x14ac:dyDescent="0.25">
      <c r="Y760" s="2"/>
      <c r="Z760" s="2"/>
      <c r="AA760" s="2"/>
      <c r="AB760" s="2"/>
      <c r="AC760" s="2"/>
    </row>
    <row r="761" spans="25:29" ht="15.75" customHeight="1" x14ac:dyDescent="0.25">
      <c r="Y761" s="2"/>
      <c r="Z761" s="2"/>
      <c r="AA761" s="2"/>
      <c r="AB761" s="2"/>
      <c r="AC761" s="2"/>
    </row>
    <row r="762" spans="25:29" ht="15.75" customHeight="1" x14ac:dyDescent="0.25">
      <c r="Y762" s="2"/>
      <c r="Z762" s="2"/>
      <c r="AA762" s="2"/>
      <c r="AB762" s="2"/>
      <c r="AC762" s="2"/>
    </row>
    <row r="763" spans="25:29" ht="15.75" customHeight="1" x14ac:dyDescent="0.25">
      <c r="Y763" s="2"/>
      <c r="Z763" s="2"/>
      <c r="AA763" s="2"/>
      <c r="AB763" s="2"/>
      <c r="AC763" s="2"/>
    </row>
    <row r="764" spans="25:29" ht="15.75" customHeight="1" x14ac:dyDescent="0.25">
      <c r="Y764" s="2"/>
      <c r="Z764" s="2"/>
      <c r="AA764" s="2"/>
      <c r="AB764" s="2"/>
      <c r="AC764" s="2"/>
    </row>
    <row r="765" spans="25:29" ht="15.75" customHeight="1" x14ac:dyDescent="0.25">
      <c r="Y765" s="2"/>
      <c r="Z765" s="2"/>
      <c r="AA765" s="2"/>
      <c r="AB765" s="2"/>
      <c r="AC765" s="2"/>
    </row>
    <row r="766" spans="25:29" ht="15.75" customHeight="1" x14ac:dyDescent="0.25">
      <c r="Y766" s="2"/>
      <c r="Z766" s="2"/>
      <c r="AA766" s="2"/>
      <c r="AB766" s="2"/>
      <c r="AC766" s="2"/>
    </row>
    <row r="767" spans="25:29" ht="15.75" customHeight="1" x14ac:dyDescent="0.25">
      <c r="Y767" s="2"/>
      <c r="Z767" s="2"/>
      <c r="AA767" s="2"/>
      <c r="AB767" s="2"/>
      <c r="AC767" s="2"/>
    </row>
    <row r="768" spans="25:29" ht="15.75" customHeight="1" x14ac:dyDescent="0.25">
      <c r="Y768" s="2"/>
      <c r="Z768" s="2"/>
      <c r="AA768" s="2"/>
      <c r="AB768" s="2"/>
      <c r="AC768" s="2"/>
    </row>
    <row r="769" spans="25:29" ht="15.75" customHeight="1" x14ac:dyDescent="0.25">
      <c r="Y769" s="2"/>
      <c r="Z769" s="2"/>
      <c r="AA769" s="2"/>
      <c r="AB769" s="2"/>
      <c r="AC769" s="2"/>
    </row>
    <row r="770" spans="25:29" ht="15.75" customHeight="1" x14ac:dyDescent="0.25">
      <c r="Y770" s="2"/>
      <c r="Z770" s="2"/>
      <c r="AA770" s="2"/>
      <c r="AB770" s="2"/>
      <c r="AC770" s="2"/>
    </row>
    <row r="771" spans="25:29" ht="15.75" customHeight="1" x14ac:dyDescent="0.25">
      <c r="Y771" s="2"/>
      <c r="Z771" s="2"/>
      <c r="AA771" s="2"/>
      <c r="AB771" s="2"/>
      <c r="AC771" s="2"/>
    </row>
    <row r="772" spans="25:29" ht="15.75" customHeight="1" x14ac:dyDescent="0.25">
      <c r="Y772" s="2"/>
      <c r="Z772" s="2"/>
      <c r="AA772" s="2"/>
      <c r="AB772" s="2"/>
      <c r="AC772" s="2"/>
    </row>
    <row r="773" spans="25:29" ht="15.75" customHeight="1" x14ac:dyDescent="0.25">
      <c r="Y773" s="2"/>
      <c r="Z773" s="2"/>
      <c r="AA773" s="2"/>
      <c r="AB773" s="2"/>
      <c r="AC773" s="2"/>
    </row>
    <row r="774" spans="25:29" ht="15.75" customHeight="1" x14ac:dyDescent="0.25">
      <c r="Y774" s="2"/>
      <c r="Z774" s="2"/>
      <c r="AA774" s="2"/>
      <c r="AB774" s="2"/>
      <c r="AC774" s="2"/>
    </row>
    <row r="775" spans="25:29" ht="15.75" customHeight="1" x14ac:dyDescent="0.25">
      <c r="Y775" s="2"/>
      <c r="Z775" s="2"/>
      <c r="AA775" s="2"/>
      <c r="AB775" s="2"/>
      <c r="AC775" s="2"/>
    </row>
    <row r="776" spans="25:29" ht="15.75" customHeight="1" x14ac:dyDescent="0.25">
      <c r="Y776" s="2"/>
      <c r="Z776" s="2"/>
      <c r="AA776" s="2"/>
      <c r="AB776" s="2"/>
      <c r="AC776" s="2"/>
    </row>
    <row r="777" spans="25:29" ht="15.75" customHeight="1" x14ac:dyDescent="0.25">
      <c r="Y777" s="2"/>
      <c r="Z777" s="2"/>
      <c r="AA777" s="2"/>
      <c r="AB777" s="2"/>
      <c r="AC777" s="2"/>
    </row>
    <row r="778" spans="25:29" ht="15.75" customHeight="1" x14ac:dyDescent="0.25">
      <c r="Y778" s="2"/>
      <c r="Z778" s="2"/>
      <c r="AA778" s="2"/>
      <c r="AB778" s="2"/>
      <c r="AC778" s="2"/>
    </row>
    <row r="779" spans="25:29" ht="15.75" customHeight="1" x14ac:dyDescent="0.25">
      <c r="Y779" s="2"/>
      <c r="Z779" s="2"/>
      <c r="AA779" s="2"/>
      <c r="AB779" s="2"/>
      <c r="AC779" s="2"/>
    </row>
    <row r="780" spans="25:29" ht="15.75" customHeight="1" x14ac:dyDescent="0.25">
      <c r="Y780" s="2"/>
      <c r="Z780" s="2"/>
      <c r="AA780" s="2"/>
      <c r="AB780" s="2"/>
      <c r="AC780" s="2"/>
    </row>
    <row r="781" spans="25:29" ht="15.75" customHeight="1" x14ac:dyDescent="0.25">
      <c r="Y781" s="2"/>
      <c r="Z781" s="2"/>
      <c r="AA781" s="2"/>
      <c r="AB781" s="2"/>
      <c r="AC781" s="2"/>
    </row>
    <row r="782" spans="25:29" ht="15.75" customHeight="1" x14ac:dyDescent="0.25">
      <c r="Y782" s="2"/>
      <c r="Z782" s="2"/>
      <c r="AA782" s="2"/>
      <c r="AB782" s="2"/>
      <c r="AC782" s="2"/>
    </row>
    <row r="783" spans="25:29" ht="15.75" customHeight="1" x14ac:dyDescent="0.25">
      <c r="Y783" s="2"/>
      <c r="Z783" s="2"/>
      <c r="AA783" s="2"/>
      <c r="AB783" s="2"/>
      <c r="AC783" s="2"/>
    </row>
    <row r="784" spans="25:29" ht="15.75" customHeight="1" x14ac:dyDescent="0.25">
      <c r="Y784" s="2"/>
      <c r="Z784" s="2"/>
      <c r="AA784" s="2"/>
      <c r="AB784" s="2"/>
      <c r="AC784" s="2"/>
    </row>
    <row r="785" spans="25:29" ht="15.75" customHeight="1" x14ac:dyDescent="0.25">
      <c r="Y785" s="2"/>
      <c r="Z785" s="2"/>
      <c r="AA785" s="2"/>
      <c r="AB785" s="2"/>
      <c r="AC785" s="2"/>
    </row>
    <row r="786" spans="25:29" ht="15.75" customHeight="1" x14ac:dyDescent="0.25">
      <c r="Y786" s="2"/>
      <c r="Z786" s="2"/>
      <c r="AA786" s="2"/>
      <c r="AB786" s="2"/>
      <c r="AC786" s="2"/>
    </row>
    <row r="787" spans="25:29" ht="15.75" customHeight="1" x14ac:dyDescent="0.25">
      <c r="Y787" s="2"/>
      <c r="Z787" s="2"/>
      <c r="AA787" s="2"/>
      <c r="AB787" s="2"/>
      <c r="AC787" s="2"/>
    </row>
    <row r="788" spans="25:29" ht="15.75" customHeight="1" x14ac:dyDescent="0.25">
      <c r="Y788" s="2"/>
      <c r="Z788" s="2"/>
      <c r="AA788" s="2"/>
      <c r="AB788" s="2"/>
      <c r="AC788" s="2"/>
    </row>
    <row r="789" spans="25:29" ht="15.75" customHeight="1" x14ac:dyDescent="0.25">
      <c r="Y789" s="2"/>
      <c r="Z789" s="2"/>
      <c r="AA789" s="2"/>
      <c r="AB789" s="2"/>
      <c r="AC789" s="2"/>
    </row>
    <row r="790" spans="25:29" ht="15.75" customHeight="1" x14ac:dyDescent="0.25">
      <c r="Y790" s="2"/>
      <c r="Z790" s="2"/>
      <c r="AA790" s="2"/>
      <c r="AB790" s="2"/>
      <c r="AC790" s="2"/>
    </row>
    <row r="791" spans="25:29" ht="15.75" customHeight="1" x14ac:dyDescent="0.25">
      <c r="Y791" s="2"/>
      <c r="Z791" s="2"/>
      <c r="AA791" s="2"/>
      <c r="AB791" s="2"/>
      <c r="AC791" s="2"/>
    </row>
    <row r="792" spans="25:29" ht="15.75" customHeight="1" x14ac:dyDescent="0.25">
      <c r="Y792" s="2"/>
      <c r="Z792" s="2"/>
      <c r="AA792" s="2"/>
      <c r="AB792" s="2"/>
      <c r="AC792" s="2"/>
    </row>
    <row r="793" spans="25:29" ht="15.75" customHeight="1" x14ac:dyDescent="0.25">
      <c r="Y793" s="2"/>
      <c r="Z793" s="2"/>
      <c r="AA793" s="2"/>
      <c r="AB793" s="2"/>
      <c r="AC793" s="2"/>
    </row>
    <row r="794" spans="25:29" ht="15.75" customHeight="1" x14ac:dyDescent="0.25">
      <c r="Y794" s="2"/>
      <c r="Z794" s="2"/>
      <c r="AA794" s="2"/>
      <c r="AB794" s="2"/>
      <c r="AC794" s="2"/>
    </row>
    <row r="795" spans="25:29" ht="15.75" customHeight="1" x14ac:dyDescent="0.25">
      <c r="Y795" s="2"/>
      <c r="Z795" s="2"/>
      <c r="AA795" s="2"/>
      <c r="AB795" s="2"/>
      <c r="AC795" s="2"/>
    </row>
    <row r="796" spans="25:29" ht="15.75" customHeight="1" x14ac:dyDescent="0.25">
      <c r="Y796" s="2"/>
      <c r="Z796" s="2"/>
      <c r="AA796" s="2"/>
      <c r="AB796" s="2"/>
      <c r="AC796" s="2"/>
    </row>
    <row r="797" spans="25:29" ht="15.75" customHeight="1" x14ac:dyDescent="0.25">
      <c r="Y797" s="2"/>
      <c r="Z797" s="2"/>
      <c r="AA797" s="2"/>
      <c r="AB797" s="2"/>
      <c r="AC797" s="2"/>
    </row>
    <row r="798" spans="25:29" ht="15.75" customHeight="1" x14ac:dyDescent="0.25">
      <c r="Y798" s="2"/>
      <c r="Z798" s="2"/>
      <c r="AA798" s="2"/>
      <c r="AB798" s="2"/>
      <c r="AC798" s="2"/>
    </row>
    <row r="799" spans="25:29" ht="15.75" customHeight="1" x14ac:dyDescent="0.25">
      <c r="Y799" s="2"/>
      <c r="Z799" s="2"/>
      <c r="AA799" s="2"/>
      <c r="AB799" s="2"/>
      <c r="AC799" s="2"/>
    </row>
    <row r="800" spans="25:29" ht="15.75" customHeight="1" x14ac:dyDescent="0.25">
      <c r="Y800" s="2"/>
      <c r="Z800" s="2"/>
      <c r="AA800" s="2"/>
      <c r="AB800" s="2"/>
      <c r="AC800" s="2"/>
    </row>
    <row r="801" spans="25:29" ht="15.75" customHeight="1" x14ac:dyDescent="0.25">
      <c r="Y801" s="2"/>
      <c r="Z801" s="2"/>
      <c r="AA801" s="2"/>
      <c r="AB801" s="2"/>
      <c r="AC801" s="2"/>
    </row>
    <row r="802" spans="25:29" ht="15.75" customHeight="1" x14ac:dyDescent="0.25">
      <c r="Y802" s="2"/>
      <c r="Z802" s="2"/>
      <c r="AA802" s="2"/>
      <c r="AB802" s="2"/>
      <c r="AC802" s="2"/>
    </row>
    <row r="803" spans="25:29" ht="15.75" customHeight="1" x14ac:dyDescent="0.25">
      <c r="Y803" s="2"/>
      <c r="Z803" s="2"/>
      <c r="AA803" s="2"/>
      <c r="AB803" s="2"/>
      <c r="AC803" s="2"/>
    </row>
    <row r="804" spans="25:29" ht="15.75" customHeight="1" x14ac:dyDescent="0.25">
      <c r="Y804" s="2"/>
      <c r="Z804" s="2"/>
      <c r="AA804" s="2"/>
      <c r="AB804" s="2"/>
      <c r="AC804" s="2"/>
    </row>
    <row r="805" spans="25:29" ht="15.75" customHeight="1" x14ac:dyDescent="0.25">
      <c r="Y805" s="2"/>
      <c r="Z805" s="2"/>
      <c r="AA805" s="2"/>
      <c r="AB805" s="2"/>
      <c r="AC805" s="2"/>
    </row>
    <row r="806" spans="25:29" ht="15.75" customHeight="1" x14ac:dyDescent="0.25">
      <c r="Y806" s="2"/>
      <c r="Z806" s="2"/>
      <c r="AA806" s="2"/>
      <c r="AB806" s="2"/>
      <c r="AC806" s="2"/>
    </row>
    <row r="807" spans="25:29" ht="15.75" customHeight="1" x14ac:dyDescent="0.25">
      <c r="Y807" s="2"/>
      <c r="Z807" s="2"/>
      <c r="AA807" s="2"/>
      <c r="AB807" s="2"/>
      <c r="AC807" s="2"/>
    </row>
    <row r="808" spans="25:29" ht="15.75" customHeight="1" x14ac:dyDescent="0.25">
      <c r="Y808" s="2"/>
      <c r="Z808" s="2"/>
      <c r="AA808" s="2"/>
      <c r="AB808" s="2"/>
      <c r="AC808" s="2"/>
    </row>
    <row r="809" spans="25:29" ht="15.75" customHeight="1" x14ac:dyDescent="0.25">
      <c r="Y809" s="2"/>
      <c r="Z809" s="2"/>
      <c r="AA809" s="2"/>
      <c r="AB809" s="2"/>
      <c r="AC809" s="2"/>
    </row>
    <row r="810" spans="25:29" ht="15.75" customHeight="1" x14ac:dyDescent="0.25">
      <c r="Y810" s="2"/>
      <c r="Z810" s="2"/>
      <c r="AA810" s="2"/>
      <c r="AB810" s="2"/>
      <c r="AC810" s="2"/>
    </row>
    <row r="811" spans="25:29" ht="15.75" customHeight="1" x14ac:dyDescent="0.25">
      <c r="Y811" s="2"/>
      <c r="Z811" s="2"/>
      <c r="AA811" s="2"/>
      <c r="AB811" s="2"/>
      <c r="AC811" s="2"/>
    </row>
    <row r="812" spans="25:29" ht="15.75" customHeight="1" x14ac:dyDescent="0.25">
      <c r="Y812" s="2"/>
      <c r="Z812" s="2"/>
      <c r="AA812" s="2"/>
      <c r="AB812" s="2"/>
      <c r="AC812" s="2"/>
    </row>
    <row r="813" spans="25:29" ht="15.75" customHeight="1" x14ac:dyDescent="0.25">
      <c r="Y813" s="2"/>
      <c r="Z813" s="2"/>
      <c r="AA813" s="2"/>
      <c r="AB813" s="2"/>
      <c r="AC813" s="2"/>
    </row>
    <row r="814" spans="25:29" ht="15.75" customHeight="1" x14ac:dyDescent="0.25">
      <c r="Y814" s="2"/>
      <c r="Z814" s="2"/>
      <c r="AA814" s="2"/>
      <c r="AB814" s="2"/>
      <c r="AC814" s="2"/>
    </row>
    <row r="815" spans="25:29" ht="15.75" customHeight="1" x14ac:dyDescent="0.25">
      <c r="Y815" s="2"/>
      <c r="Z815" s="2"/>
      <c r="AA815" s="2"/>
      <c r="AB815" s="2"/>
      <c r="AC815" s="2"/>
    </row>
    <row r="816" spans="25:29" ht="15.75" customHeight="1" x14ac:dyDescent="0.25">
      <c r="Y816" s="2"/>
      <c r="Z816" s="2"/>
      <c r="AA816" s="2"/>
      <c r="AB816" s="2"/>
      <c r="AC816" s="2"/>
    </row>
    <row r="817" spans="25:29" ht="15.75" customHeight="1" x14ac:dyDescent="0.25">
      <c r="Y817" s="2"/>
      <c r="Z817" s="2"/>
      <c r="AA817" s="2"/>
      <c r="AB817" s="2"/>
      <c r="AC817" s="2"/>
    </row>
    <row r="818" spans="25:29" ht="15.75" customHeight="1" x14ac:dyDescent="0.25">
      <c r="Y818" s="2"/>
      <c r="Z818" s="2"/>
      <c r="AA818" s="2"/>
      <c r="AB818" s="2"/>
      <c r="AC818" s="2"/>
    </row>
    <row r="819" spans="25:29" ht="15.75" customHeight="1" x14ac:dyDescent="0.25">
      <c r="Y819" s="2"/>
      <c r="Z819" s="2"/>
      <c r="AA819" s="2"/>
      <c r="AB819" s="2"/>
      <c r="AC819" s="2"/>
    </row>
    <row r="820" spans="25:29" ht="15.75" customHeight="1" x14ac:dyDescent="0.25">
      <c r="Y820" s="2"/>
      <c r="Z820" s="2"/>
      <c r="AA820" s="2"/>
      <c r="AB820" s="2"/>
      <c r="AC820" s="2"/>
    </row>
    <row r="821" spans="25:29" ht="15.75" customHeight="1" x14ac:dyDescent="0.25">
      <c r="Y821" s="2"/>
      <c r="Z821" s="2"/>
      <c r="AA821" s="2"/>
      <c r="AB821" s="2"/>
      <c r="AC821" s="2"/>
    </row>
    <row r="822" spans="25:29" ht="15.75" customHeight="1" x14ac:dyDescent="0.25">
      <c r="Y822" s="2"/>
      <c r="Z822" s="2"/>
      <c r="AA822" s="2"/>
      <c r="AB822" s="2"/>
      <c r="AC822" s="2"/>
    </row>
    <row r="823" spans="25:29" ht="15.75" customHeight="1" x14ac:dyDescent="0.25">
      <c r="Y823" s="2"/>
      <c r="Z823" s="2"/>
      <c r="AA823" s="2"/>
      <c r="AB823" s="2"/>
      <c r="AC823" s="2"/>
    </row>
    <row r="824" spans="25:29" ht="15.75" customHeight="1" x14ac:dyDescent="0.25">
      <c r="Y824" s="2"/>
      <c r="Z824" s="2"/>
      <c r="AA824" s="2"/>
      <c r="AB824" s="2"/>
      <c r="AC824" s="2"/>
    </row>
    <row r="825" spans="25:29" ht="15.75" customHeight="1" x14ac:dyDescent="0.25">
      <c r="Y825" s="2"/>
      <c r="Z825" s="2"/>
      <c r="AA825" s="2"/>
      <c r="AB825" s="2"/>
      <c r="AC825" s="2"/>
    </row>
    <row r="826" spans="25:29" ht="15.75" customHeight="1" x14ac:dyDescent="0.25">
      <c r="Y826" s="2"/>
      <c r="Z826" s="2"/>
      <c r="AA826" s="2"/>
      <c r="AB826" s="2"/>
      <c r="AC826" s="2"/>
    </row>
    <row r="827" spans="25:29" ht="15.75" customHeight="1" x14ac:dyDescent="0.25">
      <c r="Y827" s="2"/>
      <c r="Z827" s="2"/>
      <c r="AA827" s="2"/>
      <c r="AB827" s="2"/>
      <c r="AC827" s="2"/>
    </row>
    <row r="828" spans="25:29" ht="15.75" customHeight="1" x14ac:dyDescent="0.25">
      <c r="Y828" s="2"/>
      <c r="Z828" s="2"/>
      <c r="AA828" s="2"/>
      <c r="AB828" s="2"/>
      <c r="AC828" s="2"/>
    </row>
    <row r="829" spans="25:29" ht="15.75" customHeight="1" x14ac:dyDescent="0.25">
      <c r="Y829" s="2"/>
      <c r="Z829" s="2"/>
      <c r="AA829" s="2"/>
      <c r="AB829" s="2"/>
      <c r="AC829" s="2"/>
    </row>
    <row r="830" spans="25:29" ht="15.75" customHeight="1" x14ac:dyDescent="0.25">
      <c r="Y830" s="2"/>
      <c r="Z830" s="2"/>
      <c r="AA830" s="2"/>
      <c r="AB830" s="2"/>
      <c r="AC830" s="2"/>
    </row>
    <row r="831" spans="25:29" ht="15.75" customHeight="1" x14ac:dyDescent="0.25">
      <c r="Y831" s="2"/>
      <c r="Z831" s="2"/>
      <c r="AA831" s="2"/>
      <c r="AB831" s="2"/>
      <c r="AC831" s="2"/>
    </row>
    <row r="832" spans="25:29" ht="15.75" customHeight="1" x14ac:dyDescent="0.25">
      <c r="Y832" s="2"/>
      <c r="Z832" s="2"/>
      <c r="AA832" s="2"/>
      <c r="AB832" s="2"/>
      <c r="AC832" s="2"/>
    </row>
    <row r="833" spans="25:29" ht="15.75" customHeight="1" x14ac:dyDescent="0.25">
      <c r="Y833" s="2"/>
      <c r="Z833" s="2"/>
      <c r="AA833" s="2"/>
      <c r="AB833" s="2"/>
      <c r="AC833" s="2"/>
    </row>
    <row r="834" spans="25:29" ht="15.75" customHeight="1" x14ac:dyDescent="0.25">
      <c r="Y834" s="2"/>
      <c r="Z834" s="2"/>
      <c r="AA834" s="2"/>
      <c r="AB834" s="2"/>
      <c r="AC834" s="2"/>
    </row>
    <row r="835" spans="25:29" ht="15.75" customHeight="1" x14ac:dyDescent="0.25">
      <c r="Y835" s="2"/>
      <c r="Z835" s="2"/>
      <c r="AA835" s="2"/>
      <c r="AB835" s="2"/>
      <c r="AC835" s="2"/>
    </row>
    <row r="836" spans="25:29" ht="15.75" customHeight="1" x14ac:dyDescent="0.25">
      <c r="Y836" s="2"/>
      <c r="Z836" s="2"/>
      <c r="AA836" s="2"/>
      <c r="AB836" s="2"/>
      <c r="AC836" s="2"/>
    </row>
    <row r="837" spans="25:29" ht="15.75" customHeight="1" x14ac:dyDescent="0.25">
      <c r="Y837" s="2"/>
      <c r="Z837" s="2"/>
      <c r="AA837" s="2"/>
      <c r="AB837" s="2"/>
      <c r="AC837" s="2"/>
    </row>
    <row r="838" spans="25:29" ht="15.75" customHeight="1" x14ac:dyDescent="0.25">
      <c r="Y838" s="2"/>
      <c r="Z838" s="2"/>
      <c r="AA838" s="2"/>
      <c r="AB838" s="2"/>
      <c r="AC838" s="2"/>
    </row>
    <row r="839" spans="25:29" ht="15.75" customHeight="1" x14ac:dyDescent="0.25">
      <c r="Y839" s="2"/>
      <c r="Z839" s="2"/>
      <c r="AA839" s="2"/>
      <c r="AB839" s="2"/>
      <c r="AC839" s="2"/>
    </row>
    <row r="840" spans="25:29" ht="15.75" customHeight="1" x14ac:dyDescent="0.25">
      <c r="Y840" s="2"/>
      <c r="Z840" s="2"/>
      <c r="AA840" s="2"/>
      <c r="AB840" s="2"/>
      <c r="AC840" s="2"/>
    </row>
    <row r="841" spans="25:29" ht="15.75" customHeight="1" x14ac:dyDescent="0.25">
      <c r="Y841" s="2"/>
      <c r="Z841" s="2"/>
      <c r="AA841" s="2"/>
      <c r="AB841" s="2"/>
      <c r="AC841" s="2"/>
    </row>
    <row r="842" spans="25:29" ht="15.75" customHeight="1" x14ac:dyDescent="0.25">
      <c r="Y842" s="2"/>
      <c r="Z842" s="2"/>
      <c r="AA842" s="2"/>
      <c r="AB842" s="2"/>
      <c r="AC842" s="2"/>
    </row>
    <row r="843" spans="25:29" ht="15.75" customHeight="1" x14ac:dyDescent="0.25">
      <c r="Y843" s="2"/>
      <c r="Z843" s="2"/>
      <c r="AA843" s="2"/>
      <c r="AB843" s="2"/>
      <c r="AC843" s="2"/>
    </row>
    <row r="844" spans="25:29" ht="15.75" customHeight="1" x14ac:dyDescent="0.25">
      <c r="Y844" s="2"/>
      <c r="Z844" s="2"/>
      <c r="AA844" s="2"/>
      <c r="AB844" s="2"/>
      <c r="AC844" s="2"/>
    </row>
    <row r="845" spans="25:29" ht="15.75" customHeight="1" x14ac:dyDescent="0.25">
      <c r="Y845" s="2"/>
      <c r="Z845" s="2"/>
      <c r="AA845" s="2"/>
      <c r="AB845" s="2"/>
      <c r="AC845" s="2"/>
    </row>
    <row r="846" spans="25:29" ht="15.75" customHeight="1" x14ac:dyDescent="0.25">
      <c r="Y846" s="2"/>
      <c r="Z846" s="2"/>
      <c r="AA846" s="2"/>
      <c r="AB846" s="2"/>
      <c r="AC846" s="2"/>
    </row>
    <row r="847" spans="25:29" ht="15.75" customHeight="1" x14ac:dyDescent="0.25">
      <c r="Y847" s="2"/>
      <c r="Z847" s="2"/>
      <c r="AA847" s="2"/>
      <c r="AB847" s="2"/>
      <c r="AC847" s="2"/>
    </row>
    <row r="848" spans="25:29" ht="15.75" customHeight="1" x14ac:dyDescent="0.25">
      <c r="Y848" s="2"/>
      <c r="Z848" s="2"/>
      <c r="AA848" s="2"/>
      <c r="AB848" s="2"/>
      <c r="AC848" s="2"/>
    </row>
    <row r="849" spans="25:29" ht="15.75" customHeight="1" x14ac:dyDescent="0.25">
      <c r="Y849" s="2"/>
      <c r="Z849" s="2"/>
      <c r="AA849" s="2"/>
      <c r="AB849" s="2"/>
      <c r="AC849" s="2"/>
    </row>
    <row r="850" spans="25:29" ht="15.75" customHeight="1" x14ac:dyDescent="0.25">
      <c r="Y850" s="2"/>
      <c r="Z850" s="2"/>
      <c r="AA850" s="2"/>
      <c r="AB850" s="2"/>
      <c r="AC850" s="2"/>
    </row>
    <row r="851" spans="25:29" ht="15.75" customHeight="1" x14ac:dyDescent="0.25">
      <c r="Y851" s="2"/>
      <c r="Z851" s="2"/>
      <c r="AA851" s="2"/>
      <c r="AB851" s="2"/>
      <c r="AC851" s="2"/>
    </row>
    <row r="852" spans="25:29" ht="15.75" customHeight="1" x14ac:dyDescent="0.25">
      <c r="Y852" s="2"/>
      <c r="Z852" s="2"/>
      <c r="AA852" s="2"/>
      <c r="AB852" s="2"/>
      <c r="AC852" s="2"/>
    </row>
    <row r="853" spans="25:29" ht="15.75" customHeight="1" x14ac:dyDescent="0.25">
      <c r="Y853" s="2"/>
      <c r="Z853" s="2"/>
      <c r="AA853" s="2"/>
      <c r="AB853" s="2"/>
      <c r="AC853" s="2"/>
    </row>
    <row r="854" spans="25:29" ht="15.75" customHeight="1" x14ac:dyDescent="0.25">
      <c r="Y854" s="2"/>
      <c r="Z854" s="2"/>
      <c r="AA854" s="2"/>
      <c r="AB854" s="2"/>
      <c r="AC854" s="2"/>
    </row>
    <row r="855" spans="25:29" ht="15.75" customHeight="1" x14ac:dyDescent="0.25">
      <c r="Y855" s="2"/>
      <c r="Z855" s="2"/>
      <c r="AA855" s="2"/>
      <c r="AB855" s="2"/>
      <c r="AC855" s="2"/>
    </row>
    <row r="856" spans="25:29" ht="15.75" customHeight="1" x14ac:dyDescent="0.25">
      <c r="Y856" s="2"/>
      <c r="Z856" s="2"/>
      <c r="AA856" s="2"/>
      <c r="AB856" s="2"/>
      <c r="AC856" s="2"/>
    </row>
    <row r="857" spans="25:29" ht="15.75" customHeight="1" x14ac:dyDescent="0.25">
      <c r="Y857" s="2"/>
      <c r="Z857" s="2"/>
      <c r="AA857" s="2"/>
      <c r="AB857" s="2"/>
      <c r="AC857" s="2"/>
    </row>
    <row r="858" spans="25:29" ht="15.75" customHeight="1" x14ac:dyDescent="0.25">
      <c r="Y858" s="2"/>
      <c r="Z858" s="2"/>
      <c r="AA858" s="2"/>
      <c r="AB858" s="2"/>
      <c r="AC858" s="2"/>
    </row>
    <row r="859" spans="25:29" ht="15.75" customHeight="1" x14ac:dyDescent="0.25">
      <c r="Y859" s="2"/>
      <c r="Z859" s="2"/>
      <c r="AA859" s="2"/>
      <c r="AB859" s="2"/>
      <c r="AC859" s="2"/>
    </row>
    <row r="860" spans="25:29" ht="15.75" customHeight="1" x14ac:dyDescent="0.25">
      <c r="Y860" s="2"/>
      <c r="Z860" s="2"/>
      <c r="AA860" s="2"/>
      <c r="AB860" s="2"/>
      <c r="AC860" s="2"/>
    </row>
    <row r="861" spans="25:29" ht="15.75" customHeight="1" x14ac:dyDescent="0.25">
      <c r="Y861" s="2"/>
      <c r="Z861" s="2"/>
      <c r="AA861" s="2"/>
      <c r="AB861" s="2"/>
      <c r="AC861" s="2"/>
    </row>
    <row r="862" spans="25:29" ht="15.75" customHeight="1" x14ac:dyDescent="0.25">
      <c r="Y862" s="2"/>
      <c r="Z862" s="2"/>
      <c r="AA862" s="2"/>
      <c r="AB862" s="2"/>
      <c r="AC862" s="2"/>
    </row>
    <row r="863" spans="25:29" ht="15.75" customHeight="1" x14ac:dyDescent="0.25">
      <c r="Y863" s="2"/>
      <c r="Z863" s="2"/>
      <c r="AA863" s="2"/>
      <c r="AB863" s="2"/>
      <c r="AC863" s="2"/>
    </row>
    <row r="864" spans="25:29" ht="15.75" customHeight="1" x14ac:dyDescent="0.25">
      <c r="Y864" s="2"/>
      <c r="Z864" s="2"/>
      <c r="AA864" s="2"/>
      <c r="AB864" s="2"/>
      <c r="AC864" s="2"/>
    </row>
    <row r="865" spans="25:29" ht="15.75" customHeight="1" x14ac:dyDescent="0.25">
      <c r="Y865" s="2"/>
      <c r="Z865" s="2"/>
      <c r="AA865" s="2"/>
      <c r="AB865" s="2"/>
      <c r="AC865" s="2"/>
    </row>
    <row r="866" spans="25:29" ht="15.75" customHeight="1" x14ac:dyDescent="0.25">
      <c r="Y866" s="2"/>
      <c r="Z866" s="2"/>
      <c r="AA866" s="2"/>
      <c r="AB866" s="2"/>
      <c r="AC866" s="2"/>
    </row>
    <row r="867" spans="25:29" ht="15.75" customHeight="1" x14ac:dyDescent="0.25">
      <c r="Y867" s="2"/>
      <c r="Z867" s="2"/>
      <c r="AA867" s="2"/>
      <c r="AB867" s="2"/>
      <c r="AC867" s="2"/>
    </row>
    <row r="868" spans="25:29" ht="15.75" customHeight="1" x14ac:dyDescent="0.25">
      <c r="Y868" s="2"/>
      <c r="Z868" s="2"/>
      <c r="AA868" s="2"/>
      <c r="AB868" s="2"/>
      <c r="AC868" s="2"/>
    </row>
    <row r="869" spans="25:29" ht="15.75" customHeight="1" x14ac:dyDescent="0.25">
      <c r="Y869" s="2"/>
      <c r="Z869" s="2"/>
      <c r="AA869" s="2"/>
      <c r="AB869" s="2"/>
      <c r="AC869" s="2"/>
    </row>
    <row r="870" spans="25:29" ht="15.75" customHeight="1" x14ac:dyDescent="0.25">
      <c r="Y870" s="2"/>
      <c r="Z870" s="2"/>
      <c r="AA870" s="2"/>
      <c r="AB870" s="2"/>
      <c r="AC870" s="2"/>
    </row>
    <row r="871" spans="25:29" ht="15.75" customHeight="1" x14ac:dyDescent="0.25">
      <c r="Y871" s="2"/>
      <c r="Z871" s="2"/>
      <c r="AA871" s="2"/>
      <c r="AB871" s="2"/>
      <c r="AC871" s="2"/>
    </row>
    <row r="872" spans="25:29" ht="15.75" customHeight="1" x14ac:dyDescent="0.25">
      <c r="Y872" s="2"/>
      <c r="Z872" s="2"/>
      <c r="AA872" s="2"/>
      <c r="AB872" s="2"/>
      <c r="AC872" s="2"/>
    </row>
    <row r="873" spans="25:29" ht="15.75" customHeight="1" x14ac:dyDescent="0.25">
      <c r="Y873" s="2"/>
      <c r="Z873" s="2"/>
      <c r="AA873" s="2"/>
      <c r="AB873" s="2"/>
      <c r="AC873" s="2"/>
    </row>
    <row r="874" spans="25:29" ht="15.75" customHeight="1" x14ac:dyDescent="0.25">
      <c r="Y874" s="2"/>
      <c r="Z874" s="2"/>
      <c r="AA874" s="2"/>
      <c r="AB874" s="2"/>
      <c r="AC874" s="2"/>
    </row>
    <row r="875" spans="25:29" ht="15.75" customHeight="1" x14ac:dyDescent="0.25">
      <c r="Y875" s="2"/>
      <c r="Z875" s="2"/>
      <c r="AA875" s="2"/>
      <c r="AB875" s="2"/>
      <c r="AC875" s="2"/>
    </row>
    <row r="876" spans="25:29" ht="15.75" customHeight="1" x14ac:dyDescent="0.25">
      <c r="Y876" s="2"/>
      <c r="Z876" s="2"/>
      <c r="AA876" s="2"/>
      <c r="AB876" s="2"/>
      <c r="AC876" s="2"/>
    </row>
    <row r="877" spans="25:29" ht="15.75" customHeight="1" x14ac:dyDescent="0.25">
      <c r="Y877" s="2"/>
      <c r="Z877" s="2"/>
      <c r="AA877" s="2"/>
      <c r="AB877" s="2"/>
      <c r="AC877" s="2"/>
    </row>
    <row r="878" spans="25:29" ht="15.75" customHeight="1" x14ac:dyDescent="0.25">
      <c r="Y878" s="2"/>
      <c r="Z878" s="2"/>
      <c r="AA878" s="2"/>
      <c r="AB878" s="2"/>
      <c r="AC878" s="2"/>
    </row>
    <row r="879" spans="25:29" ht="15.75" customHeight="1" x14ac:dyDescent="0.25">
      <c r="Y879" s="2"/>
      <c r="Z879" s="2"/>
      <c r="AA879" s="2"/>
      <c r="AB879" s="2"/>
      <c r="AC879" s="2"/>
    </row>
    <row r="880" spans="25:29" ht="15.75" customHeight="1" x14ac:dyDescent="0.25">
      <c r="Y880" s="2"/>
      <c r="Z880" s="2"/>
      <c r="AA880" s="2"/>
      <c r="AB880" s="2"/>
      <c r="AC880" s="2"/>
    </row>
    <row r="881" spans="25:29" ht="15.75" customHeight="1" x14ac:dyDescent="0.25">
      <c r="Y881" s="2"/>
      <c r="Z881" s="2"/>
      <c r="AA881" s="2"/>
      <c r="AB881" s="2"/>
      <c r="AC881" s="2"/>
    </row>
    <row r="882" spans="25:29" ht="15.75" customHeight="1" x14ac:dyDescent="0.25">
      <c r="Y882" s="2"/>
      <c r="Z882" s="2"/>
      <c r="AA882" s="2"/>
      <c r="AB882" s="2"/>
      <c r="AC882" s="2"/>
    </row>
    <row r="883" spans="25:29" ht="15.75" customHeight="1" x14ac:dyDescent="0.25">
      <c r="Y883" s="2"/>
      <c r="Z883" s="2"/>
      <c r="AA883" s="2"/>
      <c r="AB883" s="2"/>
      <c r="AC883" s="2"/>
    </row>
    <row r="884" spans="25:29" ht="15.75" customHeight="1" x14ac:dyDescent="0.25">
      <c r="Y884" s="2"/>
      <c r="Z884" s="2"/>
      <c r="AA884" s="2"/>
      <c r="AB884" s="2"/>
      <c r="AC884" s="2"/>
    </row>
    <row r="885" spans="25:29" ht="15.75" customHeight="1" x14ac:dyDescent="0.25">
      <c r="Y885" s="2"/>
      <c r="Z885" s="2"/>
      <c r="AA885" s="2"/>
      <c r="AB885" s="2"/>
      <c r="AC885" s="2"/>
    </row>
    <row r="886" spans="25:29" ht="15.75" customHeight="1" x14ac:dyDescent="0.25">
      <c r="Y886" s="2"/>
      <c r="Z886" s="2"/>
      <c r="AA886" s="2"/>
      <c r="AB886" s="2"/>
      <c r="AC886" s="2"/>
    </row>
    <row r="887" spans="25:29" ht="15.75" customHeight="1" x14ac:dyDescent="0.25">
      <c r="Y887" s="2"/>
      <c r="Z887" s="2"/>
      <c r="AA887" s="2"/>
      <c r="AB887" s="2"/>
      <c r="AC887" s="2"/>
    </row>
    <row r="888" spans="25:29" ht="15.75" customHeight="1" x14ac:dyDescent="0.25">
      <c r="Y888" s="2"/>
      <c r="Z888" s="2"/>
      <c r="AA888" s="2"/>
      <c r="AB888" s="2"/>
      <c r="AC888" s="2"/>
    </row>
    <row r="889" spans="25:29" ht="15.75" customHeight="1" x14ac:dyDescent="0.25">
      <c r="Y889" s="2"/>
      <c r="Z889" s="2"/>
      <c r="AA889" s="2"/>
      <c r="AB889" s="2"/>
      <c r="AC889" s="2"/>
    </row>
    <row r="890" spans="25:29" ht="15.75" customHeight="1" x14ac:dyDescent="0.25">
      <c r="Y890" s="2"/>
      <c r="Z890" s="2"/>
      <c r="AA890" s="2"/>
      <c r="AB890" s="2"/>
      <c r="AC890" s="2"/>
    </row>
    <row r="891" spans="25:29" ht="15.75" customHeight="1" x14ac:dyDescent="0.25">
      <c r="Y891" s="2"/>
      <c r="Z891" s="2"/>
      <c r="AA891" s="2"/>
      <c r="AB891" s="2"/>
      <c r="AC891" s="2"/>
    </row>
    <row r="892" spans="25:29" ht="15.75" customHeight="1" x14ac:dyDescent="0.25">
      <c r="Y892" s="2"/>
      <c r="Z892" s="2"/>
      <c r="AA892" s="2"/>
      <c r="AB892" s="2"/>
      <c r="AC892" s="2"/>
    </row>
    <row r="893" spans="25:29" ht="15.75" customHeight="1" x14ac:dyDescent="0.25">
      <c r="Y893" s="2"/>
      <c r="Z893" s="2"/>
      <c r="AA893" s="2"/>
      <c r="AB893" s="2"/>
      <c r="AC893" s="2"/>
    </row>
    <row r="894" spans="25:29" ht="15.75" customHeight="1" x14ac:dyDescent="0.25">
      <c r="Y894" s="2"/>
      <c r="Z894" s="2"/>
      <c r="AA894" s="2"/>
      <c r="AB894" s="2"/>
      <c r="AC894" s="2"/>
    </row>
    <row r="895" spans="25:29" ht="15.75" customHeight="1" x14ac:dyDescent="0.25">
      <c r="Y895" s="2"/>
      <c r="Z895" s="2"/>
      <c r="AA895" s="2"/>
      <c r="AB895" s="2"/>
      <c r="AC895" s="2"/>
    </row>
    <row r="896" spans="25:29" ht="15.75" customHeight="1" x14ac:dyDescent="0.25">
      <c r="Y896" s="2"/>
      <c r="Z896" s="2"/>
      <c r="AA896" s="2"/>
      <c r="AB896" s="2"/>
      <c r="AC896" s="2"/>
    </row>
    <row r="897" spans="25:29" ht="15.75" customHeight="1" x14ac:dyDescent="0.25">
      <c r="Y897" s="2"/>
      <c r="Z897" s="2"/>
      <c r="AA897" s="2"/>
      <c r="AB897" s="2"/>
      <c r="AC897" s="2"/>
    </row>
    <row r="898" spans="25:29" ht="15.75" customHeight="1" x14ac:dyDescent="0.25">
      <c r="Y898" s="2"/>
      <c r="Z898" s="2"/>
      <c r="AA898" s="2"/>
      <c r="AB898" s="2"/>
      <c r="AC898" s="2"/>
    </row>
    <row r="899" spans="25:29" ht="15.75" customHeight="1" x14ac:dyDescent="0.25">
      <c r="Y899" s="2"/>
      <c r="Z899" s="2"/>
      <c r="AA899" s="2"/>
      <c r="AB899" s="2"/>
      <c r="AC899" s="2"/>
    </row>
    <row r="900" spans="25:29" ht="15.75" customHeight="1" x14ac:dyDescent="0.25">
      <c r="Y900" s="2"/>
      <c r="Z900" s="2"/>
      <c r="AA900" s="2"/>
      <c r="AB900" s="2"/>
      <c r="AC900" s="2"/>
    </row>
    <row r="901" spans="25:29" ht="15.75" customHeight="1" x14ac:dyDescent="0.25">
      <c r="Y901" s="2"/>
      <c r="Z901" s="2"/>
      <c r="AA901" s="2"/>
      <c r="AB901" s="2"/>
      <c r="AC901" s="2"/>
    </row>
    <row r="902" spans="25:29" ht="15.75" customHeight="1" x14ac:dyDescent="0.25">
      <c r="Y902" s="2"/>
      <c r="Z902" s="2"/>
      <c r="AA902" s="2"/>
      <c r="AB902" s="2"/>
      <c r="AC902" s="2"/>
    </row>
    <row r="903" spans="25:29" ht="15.75" customHeight="1" x14ac:dyDescent="0.25">
      <c r="Y903" s="2"/>
      <c r="Z903" s="2"/>
      <c r="AA903" s="2"/>
      <c r="AB903" s="2"/>
      <c r="AC903" s="2"/>
    </row>
    <row r="904" spans="25:29" ht="15.75" customHeight="1" x14ac:dyDescent="0.25">
      <c r="Y904" s="2"/>
      <c r="Z904" s="2"/>
      <c r="AA904" s="2"/>
      <c r="AB904" s="2"/>
      <c r="AC904" s="2"/>
    </row>
    <row r="905" spans="25:29" ht="15.75" customHeight="1" x14ac:dyDescent="0.25">
      <c r="Y905" s="2"/>
      <c r="Z905" s="2"/>
      <c r="AA905" s="2"/>
      <c r="AB905" s="2"/>
      <c r="AC905" s="2"/>
    </row>
    <row r="906" spans="25:29" ht="15.75" customHeight="1" x14ac:dyDescent="0.25">
      <c r="Y906" s="2"/>
      <c r="Z906" s="2"/>
      <c r="AA906" s="2"/>
      <c r="AB906" s="2"/>
      <c r="AC906" s="2"/>
    </row>
    <row r="907" spans="25:29" ht="15.75" customHeight="1" x14ac:dyDescent="0.25">
      <c r="Y907" s="2"/>
      <c r="Z907" s="2"/>
      <c r="AA907" s="2"/>
      <c r="AB907" s="2"/>
      <c r="AC907" s="2"/>
    </row>
    <row r="908" spans="25:29" ht="15.75" customHeight="1" x14ac:dyDescent="0.25">
      <c r="Y908" s="2"/>
      <c r="Z908" s="2"/>
      <c r="AA908" s="2"/>
      <c r="AB908" s="2"/>
      <c r="AC908" s="2"/>
    </row>
    <row r="909" spans="25:29" ht="15.75" customHeight="1" x14ac:dyDescent="0.25">
      <c r="Y909" s="2"/>
      <c r="Z909" s="2"/>
      <c r="AA909" s="2"/>
      <c r="AB909" s="2"/>
      <c r="AC909" s="2"/>
    </row>
    <row r="910" spans="25:29" ht="15.75" customHeight="1" x14ac:dyDescent="0.25">
      <c r="Y910" s="2"/>
      <c r="Z910" s="2"/>
      <c r="AA910" s="2"/>
      <c r="AB910" s="2"/>
      <c r="AC910" s="2"/>
    </row>
    <row r="911" spans="25:29" ht="15.75" customHeight="1" x14ac:dyDescent="0.25">
      <c r="Y911" s="2"/>
      <c r="Z911" s="2"/>
      <c r="AA911" s="2"/>
      <c r="AB911" s="2"/>
      <c r="AC911" s="2"/>
    </row>
    <row r="912" spans="25:29" ht="15.75" customHeight="1" x14ac:dyDescent="0.25">
      <c r="Y912" s="2"/>
      <c r="Z912" s="2"/>
      <c r="AA912" s="2"/>
      <c r="AB912" s="2"/>
      <c r="AC912" s="2"/>
    </row>
    <row r="913" spans="25:29" ht="15.75" customHeight="1" x14ac:dyDescent="0.25">
      <c r="Y913" s="2"/>
      <c r="Z913" s="2"/>
      <c r="AA913" s="2"/>
      <c r="AB913" s="2"/>
      <c r="AC913" s="2"/>
    </row>
    <row r="914" spans="25:29" ht="15.75" customHeight="1" x14ac:dyDescent="0.25">
      <c r="Y914" s="2"/>
      <c r="Z914" s="2"/>
      <c r="AA914" s="2"/>
      <c r="AB914" s="2"/>
      <c r="AC914" s="2"/>
    </row>
    <row r="915" spans="25:29" ht="15.75" customHeight="1" x14ac:dyDescent="0.25">
      <c r="Y915" s="2"/>
      <c r="Z915" s="2"/>
      <c r="AA915" s="2"/>
      <c r="AB915" s="2"/>
      <c r="AC915" s="2"/>
    </row>
    <row r="916" spans="25:29" ht="15.75" customHeight="1" x14ac:dyDescent="0.25">
      <c r="Y916" s="2"/>
      <c r="Z916" s="2"/>
      <c r="AA916" s="2"/>
      <c r="AB916" s="2"/>
      <c r="AC916" s="2"/>
    </row>
    <row r="917" spans="25:29" ht="15.75" customHeight="1" x14ac:dyDescent="0.25">
      <c r="Y917" s="2"/>
      <c r="Z917" s="2"/>
      <c r="AA917" s="2"/>
      <c r="AB917" s="2"/>
      <c r="AC917" s="2"/>
    </row>
    <row r="918" spans="25:29" ht="15.75" customHeight="1" x14ac:dyDescent="0.25">
      <c r="Y918" s="2"/>
      <c r="Z918" s="2"/>
      <c r="AA918" s="2"/>
      <c r="AB918" s="2"/>
      <c r="AC918" s="2"/>
    </row>
    <row r="919" spans="25:29" ht="15.75" customHeight="1" x14ac:dyDescent="0.25">
      <c r="Y919" s="2"/>
      <c r="Z919" s="2"/>
      <c r="AA919" s="2"/>
      <c r="AB919" s="2"/>
      <c r="AC919" s="2"/>
    </row>
    <row r="920" spans="25:29" ht="15.75" customHeight="1" x14ac:dyDescent="0.25">
      <c r="Y920" s="2"/>
      <c r="Z920" s="2"/>
      <c r="AA920" s="2"/>
      <c r="AB920" s="2"/>
      <c r="AC920" s="2"/>
    </row>
    <row r="921" spans="25:29" ht="15.75" customHeight="1" x14ac:dyDescent="0.25">
      <c r="Y921" s="2"/>
      <c r="Z921" s="2"/>
      <c r="AA921" s="2"/>
      <c r="AB921" s="2"/>
      <c r="AC921" s="2"/>
    </row>
    <row r="922" spans="25:29" ht="15.75" customHeight="1" x14ac:dyDescent="0.25">
      <c r="Y922" s="2"/>
      <c r="Z922" s="2"/>
      <c r="AA922" s="2"/>
      <c r="AB922" s="2"/>
      <c r="AC922" s="2"/>
    </row>
    <row r="923" spans="25:29" ht="15.75" customHeight="1" x14ac:dyDescent="0.25">
      <c r="Y923" s="2"/>
      <c r="Z923" s="2"/>
      <c r="AA923" s="2"/>
      <c r="AB923" s="2"/>
      <c r="AC923" s="2"/>
    </row>
    <row r="924" spans="25:29" ht="15.75" customHeight="1" x14ac:dyDescent="0.25">
      <c r="Y924" s="2"/>
      <c r="Z924" s="2"/>
      <c r="AA924" s="2"/>
      <c r="AB924" s="2"/>
      <c r="AC924" s="2"/>
    </row>
    <row r="925" spans="25:29" ht="15.75" customHeight="1" x14ac:dyDescent="0.25">
      <c r="Y925" s="2"/>
      <c r="Z925" s="2"/>
      <c r="AA925" s="2"/>
      <c r="AB925" s="2"/>
      <c r="AC925" s="2"/>
    </row>
    <row r="926" spans="25:29" ht="15.75" customHeight="1" x14ac:dyDescent="0.25">
      <c r="Y926" s="2"/>
      <c r="Z926" s="2"/>
      <c r="AA926" s="2"/>
      <c r="AB926" s="2"/>
      <c r="AC926" s="2"/>
    </row>
    <row r="927" spans="25:29" ht="15.75" customHeight="1" x14ac:dyDescent="0.25">
      <c r="Y927" s="2"/>
      <c r="Z927" s="2"/>
      <c r="AA927" s="2"/>
      <c r="AB927" s="2"/>
      <c r="AC927" s="2"/>
    </row>
    <row r="928" spans="25:29" ht="15.75" customHeight="1" x14ac:dyDescent="0.25">
      <c r="Y928" s="2"/>
      <c r="Z928" s="2"/>
      <c r="AA928" s="2"/>
      <c r="AB928" s="2"/>
      <c r="AC928" s="2"/>
    </row>
    <row r="929" spans="25:29" ht="15.75" customHeight="1" x14ac:dyDescent="0.25">
      <c r="Y929" s="2"/>
      <c r="Z929" s="2"/>
      <c r="AA929" s="2"/>
      <c r="AB929" s="2"/>
      <c r="AC929" s="2"/>
    </row>
    <row r="930" spans="25:29" ht="15.75" customHeight="1" x14ac:dyDescent="0.25">
      <c r="Y930" s="2"/>
      <c r="Z930" s="2"/>
      <c r="AA930" s="2"/>
      <c r="AB930" s="2"/>
      <c r="AC930" s="2"/>
    </row>
    <row r="931" spans="25:29" ht="15.75" customHeight="1" x14ac:dyDescent="0.25">
      <c r="Y931" s="2"/>
      <c r="Z931" s="2"/>
      <c r="AA931" s="2"/>
      <c r="AB931" s="2"/>
      <c r="AC931" s="2"/>
    </row>
    <row r="932" spans="25:29" ht="15.75" customHeight="1" x14ac:dyDescent="0.25">
      <c r="Y932" s="2"/>
      <c r="Z932" s="2"/>
      <c r="AA932" s="2"/>
      <c r="AB932" s="2"/>
      <c r="AC932" s="2"/>
    </row>
    <row r="933" spans="25:29" ht="15.75" customHeight="1" x14ac:dyDescent="0.25">
      <c r="Y933" s="2"/>
      <c r="Z933" s="2"/>
      <c r="AA933" s="2"/>
      <c r="AB933" s="2"/>
      <c r="AC933" s="2"/>
    </row>
    <row r="934" spans="25:29" ht="15.75" customHeight="1" x14ac:dyDescent="0.25">
      <c r="Y934" s="2"/>
      <c r="Z934" s="2"/>
      <c r="AA934" s="2"/>
      <c r="AB934" s="2"/>
      <c r="AC934" s="2"/>
    </row>
    <row r="935" spans="25:29" ht="15.75" customHeight="1" x14ac:dyDescent="0.25">
      <c r="Y935" s="2"/>
      <c r="Z935" s="2"/>
      <c r="AA935" s="2"/>
      <c r="AB935" s="2"/>
      <c r="AC935" s="2"/>
    </row>
    <row r="936" spans="25:29" ht="15.75" customHeight="1" x14ac:dyDescent="0.25">
      <c r="Y936" s="2"/>
      <c r="Z936" s="2"/>
      <c r="AA936" s="2"/>
      <c r="AB936" s="2"/>
      <c r="AC936" s="2"/>
    </row>
    <row r="937" spans="25:29" ht="15.75" customHeight="1" x14ac:dyDescent="0.25">
      <c r="Y937" s="2"/>
      <c r="Z937" s="2"/>
      <c r="AA937" s="2"/>
      <c r="AB937" s="2"/>
      <c r="AC937" s="2"/>
    </row>
    <row r="938" spans="25:29" ht="15.75" customHeight="1" x14ac:dyDescent="0.25">
      <c r="Y938" s="2"/>
      <c r="Z938" s="2"/>
      <c r="AA938" s="2"/>
      <c r="AB938" s="2"/>
      <c r="AC938" s="2"/>
    </row>
    <row r="939" spans="25:29" ht="15.75" customHeight="1" x14ac:dyDescent="0.25">
      <c r="Y939" s="2"/>
      <c r="Z939" s="2"/>
      <c r="AA939" s="2"/>
      <c r="AB939" s="2"/>
      <c r="AC939" s="2"/>
    </row>
    <row r="940" spans="25:29" ht="15.75" customHeight="1" x14ac:dyDescent="0.25">
      <c r="Y940" s="2"/>
      <c r="Z940" s="2"/>
      <c r="AA940" s="2"/>
      <c r="AB940" s="2"/>
      <c r="AC940" s="2"/>
    </row>
    <row r="941" spans="25:29" ht="15.75" customHeight="1" x14ac:dyDescent="0.25">
      <c r="Y941" s="2"/>
      <c r="Z941" s="2"/>
      <c r="AA941" s="2"/>
      <c r="AB941" s="2"/>
      <c r="AC941" s="2"/>
    </row>
    <row r="942" spans="25:29" ht="15.75" customHeight="1" x14ac:dyDescent="0.25">
      <c r="Y942" s="2"/>
      <c r="Z942" s="2"/>
      <c r="AA942" s="2"/>
      <c r="AB942" s="2"/>
      <c r="AC942" s="2"/>
    </row>
    <row r="943" spans="25:29" ht="15.75" customHeight="1" x14ac:dyDescent="0.25">
      <c r="Y943" s="2"/>
      <c r="Z943" s="2"/>
      <c r="AA943" s="2"/>
      <c r="AB943" s="2"/>
      <c r="AC943" s="2"/>
    </row>
    <row r="944" spans="25:29" ht="15.75" customHeight="1" x14ac:dyDescent="0.25">
      <c r="Y944" s="2"/>
      <c r="Z944" s="2"/>
      <c r="AA944" s="2"/>
      <c r="AB944" s="2"/>
      <c r="AC944" s="2"/>
    </row>
    <row r="945" spans="25:29" ht="15.75" customHeight="1" x14ac:dyDescent="0.25">
      <c r="Y945" s="2"/>
      <c r="Z945" s="2"/>
      <c r="AA945" s="2"/>
      <c r="AB945" s="2"/>
      <c r="AC945" s="2"/>
    </row>
    <row r="946" spans="25:29" ht="15.75" customHeight="1" x14ac:dyDescent="0.25">
      <c r="Y946" s="2"/>
      <c r="Z946" s="2"/>
      <c r="AA946" s="2"/>
      <c r="AB946" s="2"/>
      <c r="AC946" s="2"/>
    </row>
    <row r="947" spans="25:29" ht="15.75" customHeight="1" x14ac:dyDescent="0.25">
      <c r="Y947" s="2"/>
      <c r="Z947" s="2"/>
      <c r="AA947" s="2"/>
      <c r="AB947" s="2"/>
      <c r="AC947" s="2"/>
    </row>
    <row r="948" spans="25:29" ht="15.75" customHeight="1" x14ac:dyDescent="0.25">
      <c r="Y948" s="2"/>
      <c r="Z948" s="2"/>
      <c r="AA948" s="2"/>
      <c r="AB948" s="2"/>
      <c r="AC948" s="2"/>
    </row>
    <row r="949" spans="25:29" ht="15.75" customHeight="1" x14ac:dyDescent="0.25">
      <c r="Y949" s="2"/>
      <c r="Z949" s="2"/>
      <c r="AA949" s="2"/>
      <c r="AB949" s="2"/>
      <c r="AC949" s="2"/>
    </row>
    <row r="950" spans="25:29" ht="15.75" customHeight="1" x14ac:dyDescent="0.25">
      <c r="Y950" s="2"/>
      <c r="Z950" s="2"/>
      <c r="AA950" s="2"/>
      <c r="AB950" s="2"/>
      <c r="AC950" s="2"/>
    </row>
    <row r="951" spans="25:29" ht="15.75" customHeight="1" x14ac:dyDescent="0.25">
      <c r="Y951" s="2"/>
      <c r="Z951" s="2"/>
      <c r="AA951" s="2"/>
      <c r="AB951" s="2"/>
      <c r="AC951" s="2"/>
    </row>
    <row r="952" spans="25:29" ht="15.75" customHeight="1" x14ac:dyDescent="0.25">
      <c r="Y952" s="2"/>
      <c r="Z952" s="2"/>
      <c r="AA952" s="2"/>
      <c r="AB952" s="2"/>
      <c r="AC952" s="2"/>
    </row>
    <row r="953" spans="25:29" ht="15.75" customHeight="1" x14ac:dyDescent="0.25">
      <c r="Y953" s="2"/>
      <c r="Z953" s="2"/>
      <c r="AA953" s="2"/>
      <c r="AB953" s="2"/>
      <c r="AC953" s="2"/>
    </row>
    <row r="954" spans="25:29" ht="15.75" customHeight="1" x14ac:dyDescent="0.25">
      <c r="Y954" s="2"/>
      <c r="Z954" s="2"/>
      <c r="AA954" s="2"/>
      <c r="AB954" s="2"/>
      <c r="AC954" s="2"/>
    </row>
    <row r="955" spans="25:29" ht="15.75" customHeight="1" x14ac:dyDescent="0.25">
      <c r="Y955" s="2"/>
      <c r="Z955" s="2"/>
      <c r="AA955" s="2"/>
      <c r="AB955" s="2"/>
      <c r="AC955" s="2"/>
    </row>
    <row r="956" spans="25:29" ht="15.75" customHeight="1" x14ac:dyDescent="0.25">
      <c r="Y956" s="2"/>
      <c r="Z956" s="2"/>
      <c r="AA956" s="2"/>
      <c r="AB956" s="2"/>
      <c r="AC956" s="2"/>
    </row>
    <row r="957" spans="25:29" ht="15.75" customHeight="1" x14ac:dyDescent="0.25">
      <c r="Y957" s="2"/>
      <c r="Z957" s="2"/>
      <c r="AA957" s="2"/>
      <c r="AB957" s="2"/>
      <c r="AC957" s="2"/>
    </row>
    <row r="958" spans="25:29" ht="15.75" customHeight="1" x14ac:dyDescent="0.25">
      <c r="Y958" s="2"/>
      <c r="Z958" s="2"/>
      <c r="AA958" s="2"/>
      <c r="AB958" s="2"/>
      <c r="AC958" s="2"/>
    </row>
    <row r="959" spans="25:29" ht="15.75" customHeight="1" x14ac:dyDescent="0.25">
      <c r="Y959" s="2"/>
      <c r="Z959" s="2"/>
      <c r="AA959" s="2"/>
      <c r="AB959" s="2"/>
      <c r="AC959" s="2"/>
    </row>
    <row r="960" spans="25:29" ht="15.75" customHeight="1" x14ac:dyDescent="0.25">
      <c r="Y960" s="2"/>
      <c r="Z960" s="2"/>
      <c r="AA960" s="2"/>
      <c r="AB960" s="2"/>
      <c r="AC960" s="2"/>
    </row>
    <row r="961" spans="25:29" ht="15.75" customHeight="1" x14ac:dyDescent="0.25">
      <c r="Y961" s="2"/>
      <c r="Z961" s="2"/>
      <c r="AA961" s="2"/>
      <c r="AB961" s="2"/>
      <c r="AC961" s="2"/>
    </row>
    <row r="962" spans="25:29" ht="15.75" customHeight="1" x14ac:dyDescent="0.25">
      <c r="Y962" s="2"/>
      <c r="Z962" s="2"/>
      <c r="AA962" s="2"/>
      <c r="AB962" s="2"/>
      <c r="AC962" s="2"/>
    </row>
    <row r="963" spans="25:29" ht="15.75" customHeight="1" x14ac:dyDescent="0.25">
      <c r="Y963" s="2"/>
      <c r="Z963" s="2"/>
      <c r="AA963" s="2"/>
      <c r="AB963" s="2"/>
      <c r="AC963" s="2"/>
    </row>
    <row r="964" spans="25:29" ht="15.75" customHeight="1" x14ac:dyDescent="0.25">
      <c r="Y964" s="2"/>
      <c r="Z964" s="2"/>
      <c r="AA964" s="2"/>
      <c r="AB964" s="2"/>
      <c r="AC964" s="2"/>
    </row>
    <row r="965" spans="25:29" ht="15.75" customHeight="1" x14ac:dyDescent="0.25">
      <c r="Y965" s="2"/>
      <c r="Z965" s="2"/>
      <c r="AA965" s="2"/>
      <c r="AB965" s="2"/>
      <c r="AC965" s="2"/>
    </row>
    <row r="966" spans="25:29" ht="15.75" customHeight="1" x14ac:dyDescent="0.25">
      <c r="Y966" s="2"/>
      <c r="Z966" s="2"/>
      <c r="AA966" s="2"/>
      <c r="AB966" s="2"/>
      <c r="AC966" s="2"/>
    </row>
    <row r="967" spans="25:29" ht="15.75" customHeight="1" x14ac:dyDescent="0.25">
      <c r="Y967" s="2"/>
      <c r="Z967" s="2"/>
      <c r="AA967" s="2"/>
      <c r="AB967" s="2"/>
      <c r="AC967" s="2"/>
    </row>
    <row r="968" spans="25:29" ht="15.75" customHeight="1" x14ac:dyDescent="0.25">
      <c r="Y968" s="2"/>
      <c r="Z968" s="2"/>
      <c r="AA968" s="2"/>
      <c r="AB968" s="2"/>
      <c r="AC968" s="2"/>
    </row>
    <row r="969" spans="25:29" ht="15.75" customHeight="1" x14ac:dyDescent="0.25">
      <c r="Y969" s="2"/>
      <c r="Z969" s="2"/>
      <c r="AA969" s="2"/>
      <c r="AB969" s="2"/>
      <c r="AC969" s="2"/>
    </row>
    <row r="970" spans="25:29" ht="15.75" customHeight="1" x14ac:dyDescent="0.25">
      <c r="Y970" s="2"/>
      <c r="Z970" s="2"/>
      <c r="AA970" s="2"/>
      <c r="AB970" s="2"/>
      <c r="AC970" s="2"/>
    </row>
    <row r="971" spans="25:29" ht="15.75" customHeight="1" x14ac:dyDescent="0.25">
      <c r="Y971" s="2"/>
      <c r="Z971" s="2"/>
      <c r="AA971" s="2"/>
      <c r="AB971" s="2"/>
      <c r="AC971" s="2"/>
    </row>
    <row r="972" spans="25:29" ht="15.75" customHeight="1" x14ac:dyDescent="0.25">
      <c r="Y972" s="2"/>
      <c r="Z972" s="2"/>
      <c r="AA972" s="2"/>
      <c r="AB972" s="2"/>
      <c r="AC972" s="2"/>
    </row>
    <row r="973" spans="25:29" ht="15.75" customHeight="1" x14ac:dyDescent="0.25">
      <c r="Y973" s="2"/>
      <c r="Z973" s="2"/>
      <c r="AA973" s="2"/>
      <c r="AB973" s="2"/>
      <c r="AC973" s="2"/>
    </row>
    <row r="974" spans="25:29" ht="15.75" customHeight="1" x14ac:dyDescent="0.25">
      <c r="Y974" s="2"/>
      <c r="Z974" s="2"/>
      <c r="AA974" s="2"/>
      <c r="AB974" s="2"/>
      <c r="AC974" s="2"/>
    </row>
    <row r="975" spans="25:29" ht="15.75" customHeight="1" x14ac:dyDescent="0.25">
      <c r="Y975" s="2"/>
      <c r="Z975" s="2"/>
      <c r="AA975" s="2"/>
      <c r="AB975" s="2"/>
      <c r="AC975" s="2"/>
    </row>
    <row r="976" spans="25:29" ht="15.75" customHeight="1" x14ac:dyDescent="0.25">
      <c r="Y976" s="2"/>
      <c r="Z976" s="2"/>
      <c r="AA976" s="2"/>
      <c r="AB976" s="2"/>
      <c r="AC976" s="2"/>
    </row>
    <row r="977" spans="25:29" ht="15.75" customHeight="1" x14ac:dyDescent="0.25">
      <c r="Y977" s="2"/>
      <c r="Z977" s="2"/>
      <c r="AA977" s="2"/>
      <c r="AB977" s="2"/>
      <c r="AC977" s="2"/>
    </row>
    <row r="978" spans="25:29" ht="15.75" customHeight="1" x14ac:dyDescent="0.25">
      <c r="Y978" s="2"/>
      <c r="Z978" s="2"/>
      <c r="AA978" s="2"/>
      <c r="AB978" s="2"/>
      <c r="AC978" s="2"/>
    </row>
    <row r="979" spans="25:29" ht="15.75" customHeight="1" x14ac:dyDescent="0.25">
      <c r="Y979" s="2"/>
      <c r="Z979" s="2"/>
      <c r="AA979" s="2"/>
      <c r="AB979" s="2"/>
      <c r="AC979" s="2"/>
    </row>
    <row r="980" spans="25:29" ht="15.75" customHeight="1" x14ac:dyDescent="0.25">
      <c r="Y980" s="2"/>
      <c r="Z980" s="2"/>
      <c r="AA980" s="2"/>
      <c r="AB980" s="2"/>
      <c r="AC980" s="2"/>
    </row>
    <row r="981" spans="25:29" ht="15.75" customHeight="1" x14ac:dyDescent="0.25">
      <c r="Y981" s="2"/>
      <c r="Z981" s="2"/>
      <c r="AA981" s="2"/>
      <c r="AB981" s="2"/>
      <c r="AC981" s="2"/>
    </row>
    <row r="982" spans="25:29" ht="15.75" customHeight="1" x14ac:dyDescent="0.25">
      <c r="Y982" s="2"/>
      <c r="Z982" s="2"/>
      <c r="AA982" s="2"/>
      <c r="AB982" s="2"/>
      <c r="AC982" s="2"/>
    </row>
    <row r="983" spans="25:29" ht="15.75" customHeight="1" x14ac:dyDescent="0.25">
      <c r="Y983" s="2"/>
      <c r="Z983" s="2"/>
      <c r="AA983" s="2"/>
      <c r="AB983" s="2"/>
      <c r="AC983" s="2"/>
    </row>
    <row r="984" spans="25:29" ht="15.75" customHeight="1" x14ac:dyDescent="0.25">
      <c r="Y984" s="2"/>
      <c r="Z984" s="2"/>
      <c r="AA984" s="2"/>
      <c r="AB984" s="2"/>
      <c r="AC984" s="2"/>
    </row>
    <row r="985" spans="25:29" ht="15.75" customHeight="1" x14ac:dyDescent="0.25">
      <c r="Y985" s="2"/>
      <c r="Z985" s="2"/>
      <c r="AA985" s="2"/>
      <c r="AB985" s="2"/>
      <c r="AC985" s="2"/>
    </row>
    <row r="986" spans="25:29" ht="15.75" customHeight="1" x14ac:dyDescent="0.25">
      <c r="Y986" s="2"/>
      <c r="Z986" s="2"/>
      <c r="AA986" s="2"/>
      <c r="AB986" s="2"/>
      <c r="AC986" s="2"/>
    </row>
    <row r="987" spans="25:29" ht="15.75" customHeight="1" x14ac:dyDescent="0.25">
      <c r="Y987" s="2"/>
      <c r="Z987" s="2"/>
      <c r="AA987" s="2"/>
      <c r="AB987" s="2"/>
      <c r="AC987" s="2"/>
    </row>
    <row r="988" spans="25:29" ht="15.75" customHeight="1" x14ac:dyDescent="0.25">
      <c r="Y988" s="2"/>
      <c r="Z988" s="2"/>
      <c r="AA988" s="2"/>
      <c r="AB988" s="2"/>
      <c r="AC988" s="2"/>
    </row>
    <row r="989" spans="25:29" ht="15.75" customHeight="1" x14ac:dyDescent="0.25">
      <c r="Y989" s="2"/>
      <c r="Z989" s="2"/>
      <c r="AA989" s="2"/>
      <c r="AB989" s="2"/>
      <c r="AC989" s="2"/>
    </row>
    <row r="990" spans="25:29" ht="15.75" customHeight="1" x14ac:dyDescent="0.25">
      <c r="Y990" s="2"/>
      <c r="Z990" s="2"/>
      <c r="AA990" s="2"/>
      <c r="AB990" s="2"/>
      <c r="AC990" s="2"/>
    </row>
    <row r="991" spans="25:29" ht="15.75" customHeight="1" x14ac:dyDescent="0.25">
      <c r="Y991" s="2"/>
      <c r="Z991" s="2"/>
      <c r="AA991" s="2"/>
      <c r="AB991" s="2"/>
      <c r="AC991" s="2"/>
    </row>
    <row r="992" spans="25:29" ht="15.75" customHeight="1" x14ac:dyDescent="0.25">
      <c r="Y992" s="2"/>
      <c r="Z992" s="2"/>
      <c r="AA992" s="2"/>
      <c r="AB992" s="2"/>
      <c r="AC992" s="2"/>
    </row>
    <row r="993" spans="25:29" ht="15.75" customHeight="1" x14ac:dyDescent="0.25">
      <c r="Y993" s="2"/>
      <c r="Z993" s="2"/>
      <c r="AA993" s="2"/>
      <c r="AB993" s="2"/>
      <c r="AC993" s="2"/>
    </row>
    <row r="994" spans="25:29" ht="15.75" customHeight="1" x14ac:dyDescent="0.25">
      <c r="Y994" s="2"/>
      <c r="Z994" s="2"/>
      <c r="AA994" s="2"/>
      <c r="AB994" s="2"/>
      <c r="AC994" s="2"/>
    </row>
    <row r="995" spans="25:29" ht="15.75" customHeight="1" x14ac:dyDescent="0.25">
      <c r="Y995" s="2"/>
      <c r="Z995" s="2"/>
      <c r="AA995" s="2"/>
      <c r="AB995" s="2"/>
      <c r="AC995" s="2"/>
    </row>
    <row r="996" spans="25:29" ht="15.75" customHeight="1" x14ac:dyDescent="0.25">
      <c r="Y996" s="2"/>
      <c r="Z996" s="2"/>
      <c r="AA996" s="2"/>
      <c r="AB996" s="2"/>
      <c r="AC996" s="2"/>
    </row>
    <row r="997" spans="25:29" ht="15.75" customHeight="1" x14ac:dyDescent="0.25">
      <c r="Y997" s="2"/>
      <c r="Z997" s="2"/>
      <c r="AA997" s="2"/>
      <c r="AB997" s="2"/>
      <c r="AC997" s="2"/>
    </row>
    <row r="998" spans="25:29" ht="15.75" customHeight="1" x14ac:dyDescent="0.25">
      <c r="Y998" s="2"/>
      <c r="Z998" s="2"/>
      <c r="AA998" s="2"/>
      <c r="AB998" s="2"/>
      <c r="AC998" s="2"/>
    </row>
    <row r="999" spans="25:29" ht="15.75" customHeight="1" x14ac:dyDescent="0.25">
      <c r="Y999" s="2"/>
      <c r="Z999" s="2"/>
      <c r="AA999" s="2"/>
      <c r="AB999" s="2"/>
      <c r="AC999" s="2"/>
    </row>
    <row r="1000" spans="25:29" ht="15.75" customHeight="1" x14ac:dyDescent="0.25">
      <c r="Y1000" s="2"/>
      <c r="Z1000" s="2"/>
      <c r="AA1000" s="2"/>
      <c r="AB1000" s="2"/>
      <c r="AC1000" s="2"/>
    </row>
  </sheetData>
  <mergeCells count="7">
    <mergeCell ref="B31:F31"/>
    <mergeCell ref="J31:N31"/>
    <mergeCell ref="B2:F2"/>
    <mergeCell ref="J2:N2"/>
    <mergeCell ref="R2:V2"/>
    <mergeCell ref="B21:F21"/>
    <mergeCell ref="J21:N2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Expectations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Dom</cp:lastModifiedBy>
  <dcterms:created xsi:type="dcterms:W3CDTF">2021-07-21T02:33:48Z</dcterms:created>
  <dcterms:modified xsi:type="dcterms:W3CDTF">2021-07-21T11:32:45Z</dcterms:modified>
</cp:coreProperties>
</file>